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sport02\Desktop\"/>
    </mc:Choice>
  </mc:AlternateContent>
  <xr:revisionPtr revIDLastSave="0" documentId="8_{4DBA9F03-4A7B-49F2-A8DF-576E853031F1}" xr6:coauthVersionLast="47" xr6:coauthVersionMax="47" xr10:uidLastSave="{00000000-0000-0000-0000-000000000000}"/>
  <bookViews>
    <workbookView xWindow="57480" yWindow="-3765" windowWidth="29040" windowHeight="15720" tabRatio="862" activeTab="1" xr2:uid="{00000000-000D-0000-FFFF-FFFF00000000}"/>
  </bookViews>
  <sheets>
    <sheet name="Cover Sheet &amp; Checklist" sheetId="1" r:id="rId1"/>
    <sheet name="Income" sheetId="2" r:id="rId2"/>
    <sheet name="Competition Expenditure" sheetId="3" r:id="rId3"/>
    <sheet name="Equipment Expenditure &amp; Invento" sheetId="4" r:id="rId4"/>
    <sheet name="Coaches &amp; Leaders" sheetId="5" r:id="rId5"/>
    <sheet name="Affiliation Fees, Insurance &amp; O" sheetId="6" r:id="rId6"/>
    <sheet name="1st Aid, Physio &amp; Ambulance" sheetId="7" r:id="rId7"/>
    <sheet name="Annual Accounts - Summary" sheetId="8" r:id="rId8"/>
    <sheet name="AUC Workings - Do not edit"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DpaKkgc2NbdUu/YyEeC3NfXtM25rwVq2pRMz8pDw/yk="/>
    </ext>
  </extLst>
</workbook>
</file>

<file path=xl/calcChain.xml><?xml version="1.0" encoding="utf-8"?>
<calcChain xmlns="http://schemas.openxmlformats.org/spreadsheetml/2006/main">
  <c r="B41" i="8" l="1"/>
  <c r="B63" i="8"/>
  <c r="B2" i="9"/>
  <c r="B68" i="9"/>
  <c r="B67" i="9"/>
  <c r="B66" i="9"/>
  <c r="B65" i="9"/>
  <c r="C65" i="9" s="1"/>
  <c r="B64" i="9"/>
  <c r="B63" i="9"/>
  <c r="C51" i="9"/>
  <c r="C49" i="9"/>
  <c r="C48" i="9"/>
  <c r="B23" i="9"/>
  <c r="B22" i="9"/>
  <c r="B21" i="9"/>
  <c r="B20" i="9"/>
  <c r="B19" i="9"/>
  <c r="B18" i="9"/>
  <c r="B17" i="9"/>
  <c r="B16" i="9"/>
  <c r="B15" i="9"/>
  <c r="B14" i="9"/>
  <c r="B13" i="9"/>
  <c r="B12" i="9"/>
  <c r="B7" i="9"/>
  <c r="B6" i="9"/>
  <c r="B40" i="8"/>
  <c r="B35" i="8"/>
  <c r="B28" i="8"/>
  <c r="B27" i="8"/>
  <c r="B26" i="8"/>
  <c r="B25" i="8"/>
  <c r="B24" i="8"/>
  <c r="B23" i="8"/>
  <c r="B22" i="8"/>
  <c r="B21" i="8"/>
  <c r="B20" i="8"/>
  <c r="B19" i="8"/>
  <c r="B18" i="8"/>
  <c r="B17" i="8"/>
  <c r="E9" i="8"/>
  <c r="E8" i="8"/>
  <c r="B11" i="8" s="1"/>
  <c r="D32" i="7"/>
  <c r="B34" i="9" s="1"/>
  <c r="B59" i="9" s="1"/>
  <c r="B32" i="7"/>
  <c r="F24" i="7"/>
  <c r="B33" i="9" s="1"/>
  <c r="B58" i="9" s="1"/>
  <c r="C51" i="6"/>
  <c r="B37" i="9" s="1"/>
  <c r="B51" i="6"/>
  <c r="B44" i="8" s="1"/>
  <c r="C35" i="6"/>
  <c r="B36" i="9" s="1"/>
  <c r="B35" i="6"/>
  <c r="B43" i="8" s="1"/>
  <c r="D24" i="6"/>
  <c r="B32" i="9" s="1"/>
  <c r="B57" i="9" s="1"/>
  <c r="C24" i="6"/>
  <c r="B39" i="8" s="1"/>
  <c r="D15" i="6"/>
  <c r="B31" i="9" s="1"/>
  <c r="C15" i="6"/>
  <c r="B38" i="8" s="1"/>
  <c r="D8" i="6"/>
  <c r="B30" i="9" s="1"/>
  <c r="B56" i="9" s="1"/>
  <c r="C56" i="9" s="1"/>
  <c r="C8" i="6"/>
  <c r="B37" i="8" s="1"/>
  <c r="K27" i="5"/>
  <c r="J27" i="5"/>
  <c r="D27" i="5"/>
  <c r="C27" i="5"/>
  <c r="N26" i="5"/>
  <c r="L26" i="5"/>
  <c r="O26" i="5" s="1"/>
  <c r="E26" i="5"/>
  <c r="N25" i="5"/>
  <c r="L25" i="5"/>
  <c r="E25" i="5"/>
  <c r="N24" i="5"/>
  <c r="L24" i="5"/>
  <c r="O24" i="5" s="1"/>
  <c r="E24" i="5"/>
  <c r="O23" i="5"/>
  <c r="N23" i="5"/>
  <c r="L23" i="5"/>
  <c r="E23" i="5"/>
  <c r="N22" i="5"/>
  <c r="L22" i="5"/>
  <c r="E22" i="5"/>
  <c r="N21" i="5"/>
  <c r="L21" i="5"/>
  <c r="E21" i="5"/>
  <c r="N20" i="5"/>
  <c r="L20" i="5"/>
  <c r="O20" i="5" s="1"/>
  <c r="E20" i="5"/>
  <c r="N19" i="5"/>
  <c r="L19" i="5"/>
  <c r="E19" i="5"/>
  <c r="N18" i="5"/>
  <c r="L18" i="5"/>
  <c r="E18" i="5"/>
  <c r="O17" i="5"/>
  <c r="N17" i="5"/>
  <c r="L17" i="5"/>
  <c r="E17" i="5"/>
  <c r="N16" i="5"/>
  <c r="O16" i="5" s="1"/>
  <c r="L16" i="5"/>
  <c r="E16" i="5"/>
  <c r="N15" i="5"/>
  <c r="L15" i="5"/>
  <c r="E15" i="5"/>
  <c r="N14" i="5"/>
  <c r="O14" i="5" s="1"/>
  <c r="L14" i="5"/>
  <c r="E14" i="5"/>
  <c r="N13" i="5"/>
  <c r="L13" i="5"/>
  <c r="E13" i="5"/>
  <c r="N12" i="5"/>
  <c r="L12" i="5"/>
  <c r="E12" i="5"/>
  <c r="N11" i="5"/>
  <c r="L11" i="5"/>
  <c r="O11" i="5" s="1"/>
  <c r="E11" i="5"/>
  <c r="N10" i="5"/>
  <c r="O10" i="5" s="1"/>
  <c r="L10" i="5"/>
  <c r="E10" i="5"/>
  <c r="N9" i="5"/>
  <c r="L9" i="5"/>
  <c r="O9" i="5" s="1"/>
  <c r="E9" i="5"/>
  <c r="N8" i="5"/>
  <c r="O8" i="5" s="1"/>
  <c r="L8" i="5"/>
  <c r="E8" i="5"/>
  <c r="N7" i="5"/>
  <c r="L7" i="5"/>
  <c r="E7" i="5"/>
  <c r="N6" i="5"/>
  <c r="L6" i="5"/>
  <c r="E6" i="5"/>
  <c r="D76" i="4"/>
  <c r="C55" i="4"/>
  <c r="B36" i="8" s="1"/>
  <c r="F55" i="4"/>
  <c r="B29" i="9" s="1"/>
  <c r="B55" i="9" s="1"/>
  <c r="F32" i="4"/>
  <c r="B28" i="9" s="1"/>
  <c r="B54" i="9" s="1"/>
  <c r="C54" i="9" s="1"/>
  <c r="C32" i="4"/>
  <c r="D46" i="3"/>
  <c r="C44" i="3"/>
  <c r="B52" i="9" s="1"/>
  <c r="C52" i="9" s="1"/>
  <c r="C42" i="3"/>
  <c r="B50" i="9" s="1"/>
  <c r="C50" i="9" s="1"/>
  <c r="C41" i="3"/>
  <c r="B49" i="9" s="1"/>
  <c r="C40" i="3"/>
  <c r="B48" i="9" s="1"/>
  <c r="K34" i="3"/>
  <c r="C45" i="3" s="1"/>
  <c r="B53" i="9" s="1"/>
  <c r="C53" i="9" s="1"/>
  <c r="J34" i="3"/>
  <c r="I34" i="3"/>
  <c r="C43" i="3" s="1"/>
  <c r="B51" i="9" s="1"/>
  <c r="L33" i="3"/>
  <c r="L32" i="3"/>
  <c r="L31" i="3"/>
  <c r="L30" i="3"/>
  <c r="L29" i="3"/>
  <c r="L28" i="3"/>
  <c r="L34" i="3" s="1"/>
  <c r="G23" i="3"/>
  <c r="C39" i="3" s="1"/>
  <c r="J17" i="3"/>
  <c r="I17" i="3"/>
  <c r="H17" i="3"/>
  <c r="K16" i="3"/>
  <c r="K15" i="3"/>
  <c r="K14" i="3"/>
  <c r="K13" i="3"/>
  <c r="K12" i="3"/>
  <c r="K11" i="3"/>
  <c r="K10" i="3"/>
  <c r="K9" i="3"/>
  <c r="K8" i="3"/>
  <c r="K7" i="3"/>
  <c r="D23" i="2"/>
  <c r="C23" i="2"/>
  <c r="E8" i="2"/>
  <c r="D8" i="2"/>
  <c r="C8" i="2"/>
  <c r="B16" i="8" s="1"/>
  <c r="B8" i="2"/>
  <c r="B29" i="8" l="1"/>
  <c r="B31" i="8" s="1"/>
  <c r="B8" i="9"/>
  <c r="O12" i="5"/>
  <c r="O19" i="5"/>
  <c r="E27" i="5"/>
  <c r="B42" i="8" s="1"/>
  <c r="L27" i="5"/>
  <c r="O13" i="5"/>
  <c r="O21" i="5"/>
  <c r="O7" i="5"/>
  <c r="O18" i="5"/>
  <c r="O25" i="5"/>
  <c r="O15" i="5"/>
  <c r="O22" i="5"/>
  <c r="K17" i="3"/>
  <c r="B34" i="8" s="1"/>
  <c r="C46" i="3"/>
  <c r="B27" i="9" s="1"/>
  <c r="B47" i="9"/>
  <c r="B11" i="9"/>
  <c r="B24" i="9" s="1"/>
  <c r="N27" i="5"/>
  <c r="O6" i="5"/>
  <c r="O27" i="5" l="1"/>
  <c r="B35" i="9" s="1"/>
  <c r="B60" i="9" s="1"/>
  <c r="B70" i="9" s="1"/>
  <c r="B45" i="8"/>
  <c r="B47" i="8" s="1"/>
  <c r="B65" i="8" s="1"/>
  <c r="C47" i="9"/>
  <c r="C70" i="9" s="1"/>
  <c r="B38" i="9" l="1"/>
  <c r="B4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sport02</author>
  </authors>
  <commentList>
    <comment ref="C8" authorId="0" shapeId="0" xr:uid="{7451C60D-9E35-4991-94A7-6987202DBFC9}">
      <text>
        <r>
          <rPr>
            <sz val="11"/>
            <color indexed="81"/>
            <rFont val="Tahoma"/>
            <family val="2"/>
          </rPr>
          <t>Enter the total amount in your Bank Account on the Start/Opening Date you have entered. The Figure must match that on your Bank Statement.</t>
        </r>
      </text>
    </comment>
    <comment ref="D8" authorId="0" shapeId="0" xr:uid="{14220BFC-2026-4E2A-81DA-EBEDB5BCED69}">
      <text>
        <r>
          <rPr>
            <sz val="11"/>
            <color indexed="81"/>
            <rFont val="Tahoma"/>
            <family val="2"/>
          </rPr>
          <t>This is cash held by the club on the date given.</t>
        </r>
      </text>
    </comment>
    <comment ref="C9" authorId="0" shapeId="0" xr:uid="{61671864-A84B-4648-A38B-2BAAB14885CA}">
      <text>
        <r>
          <rPr>
            <sz val="11"/>
            <color indexed="81"/>
            <rFont val="Tahoma"/>
            <family val="2"/>
          </rPr>
          <t>Enter the total amount in your Bank Account on the End/Closing Date you have entered. The Figure must match that on your Bank Statement.</t>
        </r>
      </text>
    </comment>
    <comment ref="D9" authorId="0" shapeId="0" xr:uid="{A3B1CF9B-CB46-4290-9D65-387E1FB3F692}">
      <text>
        <r>
          <rPr>
            <sz val="11"/>
            <color indexed="81"/>
            <rFont val="Tahoma"/>
            <family val="2"/>
          </rPr>
          <t>This is cash held by the club on the date given.</t>
        </r>
      </text>
    </comment>
  </commentList>
</comments>
</file>

<file path=xl/sharedStrings.xml><?xml version="1.0" encoding="utf-8"?>
<sst xmlns="http://schemas.openxmlformats.org/spreadsheetml/2006/main" count="467" uniqueCount="290">
  <si>
    <t>Grant Form 2024/2025</t>
  </si>
  <si>
    <t>Club Name:</t>
  </si>
  <si>
    <t>Name of person(s) completing this form:</t>
  </si>
  <si>
    <t>Contact details of person(s) completing the form:</t>
  </si>
  <si>
    <t>Email</t>
  </si>
  <si>
    <t>Checklist (Titles are hyperlinked)</t>
  </si>
  <si>
    <t>Sheet Name</t>
  </si>
  <si>
    <t>Section Name</t>
  </si>
  <si>
    <t>Income</t>
  </si>
  <si>
    <t>Membership Income</t>
  </si>
  <si>
    <t>Income Items</t>
  </si>
  <si>
    <t>Competition Expenditure</t>
  </si>
  <si>
    <t>Domestic Competition</t>
  </si>
  <si>
    <t>Intervarsities (Home) 2024/2025 (Projected)</t>
  </si>
  <si>
    <t xml:space="preserve">Competition Costs </t>
  </si>
  <si>
    <r>
      <rPr>
        <sz val="11"/>
        <color rgb="FF1155CC"/>
        <rFont val="Calibri"/>
      </rPr>
      <t xml:space="preserve">Equipment Expenditure &amp; Inventory        </t>
    </r>
    <r>
      <rPr>
        <sz val="11"/>
        <color rgb="FF1155CC"/>
        <rFont val="Calibri"/>
      </rPr>
      <t xml:space="preserve">                                                        </t>
    </r>
  </si>
  <si>
    <t>Equipment Purchases</t>
  </si>
  <si>
    <t>Equipment Repair/Maintenance</t>
  </si>
  <si>
    <t>Club Equipment Inventory</t>
  </si>
  <si>
    <t>Coaching &amp; Leaders</t>
  </si>
  <si>
    <t>Coaches / Managers / Leaders List</t>
  </si>
  <si>
    <t>Affiliation Fees, Insurance &amp; Other Costs</t>
  </si>
  <si>
    <t>Affiliation Fees</t>
  </si>
  <si>
    <t>Equipment Insurance Costs</t>
  </si>
  <si>
    <t>Other Costs</t>
  </si>
  <si>
    <t>1st Aid, Physio &amp; Ambulance</t>
  </si>
  <si>
    <t>First Aid Costs</t>
  </si>
  <si>
    <t>Ambulance &amp; Physiotherapy Costs</t>
  </si>
  <si>
    <t>Annual Accounts - Summary</t>
  </si>
  <si>
    <t>Membership Type</t>
  </si>
  <si>
    <t>2023/2024</t>
  </si>
  <si>
    <t>Projected for 2024/2025</t>
  </si>
  <si>
    <t>Number of Members</t>
  </si>
  <si>
    <t>Total Membership Fee Income</t>
  </si>
  <si>
    <t>Student</t>
  </si>
  <si>
    <t>Staff</t>
  </si>
  <si>
    <t>Graduates</t>
  </si>
  <si>
    <t>Totals</t>
  </si>
  <si>
    <t>Income from Sale of Equipment/Gear/Clothing</t>
  </si>
  <si>
    <t xml:space="preserve">Fundraising Income </t>
  </si>
  <si>
    <t>Sponsorship</t>
  </si>
  <si>
    <t>Donor Contributions</t>
  </si>
  <si>
    <t>Member Contributions to competitions</t>
  </si>
  <si>
    <t>Member Contributions to Formal Lessons in an approved training centre</t>
  </si>
  <si>
    <t>Member Contribution to International Travel</t>
  </si>
  <si>
    <t>Individual Member Affiliation Income</t>
  </si>
  <si>
    <t>Income from hosting Competition/Fixtures</t>
  </si>
  <si>
    <t>Course/ Seminar Income</t>
  </si>
  <si>
    <t xml:space="preserve">Other income </t>
  </si>
  <si>
    <t>Domestic Competition Expenditure</t>
  </si>
  <si>
    <t>On this Page</t>
  </si>
  <si>
    <t>Domestic Competition 2023/2024 (Including varsities and leagues)</t>
  </si>
  <si>
    <t>Event</t>
  </si>
  <si>
    <t>No. of Games</t>
  </si>
  <si>
    <t>Start Date</t>
  </si>
  <si>
    <t>End Date</t>
  </si>
  <si>
    <t>Location</t>
  </si>
  <si>
    <t>No. of Competitors</t>
  </si>
  <si>
    <t>No. of Nights</t>
  </si>
  <si>
    <t>Total Accommodation €</t>
  </si>
  <si>
    <t>Total Transport €</t>
  </si>
  <si>
    <t>Total Entry Fee €</t>
  </si>
  <si>
    <r>
      <rPr>
        <b/>
        <sz val="11"/>
        <color theme="0"/>
        <rFont val="Calibri"/>
      </rPr>
      <t xml:space="preserve">Total Cost € 
</t>
    </r>
    <r>
      <rPr>
        <b/>
        <sz val="9"/>
        <color theme="0"/>
        <rFont val="Calibri"/>
      </rPr>
      <t>Auto calculates</t>
    </r>
  </si>
  <si>
    <t>* Total Entry Fee €</t>
  </si>
  <si>
    <t>*Cost of any social activity to be excluded from entry fee.</t>
  </si>
  <si>
    <t>Senior Intervarsities</t>
  </si>
  <si>
    <t>Freshers Intervarsities</t>
  </si>
  <si>
    <t>Total</t>
  </si>
  <si>
    <t>Auto calculates</t>
  </si>
  <si>
    <t>Note: Rates payable by AUC - Max 50%</t>
  </si>
  <si>
    <t>Competition Costs - Varisties, League Matches (Including Intervarsity League, Cups) 2024/2025 (Projected)</t>
  </si>
  <si>
    <r>
      <rPr>
        <b/>
        <sz val="11"/>
        <color theme="0"/>
        <rFont val="Calibri"/>
      </rPr>
      <t xml:space="preserve">Location 
</t>
    </r>
    <r>
      <rPr>
        <b/>
        <sz val="9"/>
        <color theme="0"/>
        <rFont val="Calibri"/>
      </rPr>
      <t>(where home games, no accommodation or travel costs are covered)</t>
    </r>
  </si>
  <si>
    <r>
      <rPr>
        <b/>
        <sz val="11"/>
        <color theme="0"/>
        <rFont val="Calibri"/>
      </rPr>
      <t xml:space="preserve">No. of Nights 
</t>
    </r>
    <r>
      <rPr>
        <b/>
        <sz val="9"/>
        <color theme="0"/>
        <rFont val="Calibri"/>
      </rPr>
      <t>(Away Games Only)</t>
    </r>
  </si>
  <si>
    <r>
      <rPr>
        <b/>
        <sz val="10"/>
        <color rgb="FFFFFFFF"/>
        <rFont val="Calibri"/>
      </rPr>
      <t>Accommodation Cost 
Per Person Per Night €</t>
    </r>
    <r>
      <rPr>
        <b/>
        <sz val="11"/>
        <color rgb="FFFFFFFF"/>
        <rFont val="Calibri"/>
      </rPr>
      <t xml:space="preserve"> 
</t>
    </r>
    <r>
      <rPr>
        <b/>
        <sz val="9"/>
        <color rgb="FFFFFFFF"/>
        <rFont val="Calibri"/>
      </rPr>
      <t>(Away Games only)</t>
    </r>
  </si>
  <si>
    <r>
      <rPr>
        <b/>
        <sz val="11"/>
        <color rgb="FFFFFFFF"/>
        <rFont val="Calibri"/>
      </rPr>
      <t xml:space="preserve">Total Accommodation € 
</t>
    </r>
    <r>
      <rPr>
        <b/>
        <sz val="9"/>
        <color rgb="FFFFFFFF"/>
        <rFont val="Calibri"/>
      </rPr>
      <t>Accommodation cost per person per night × number of nights</t>
    </r>
  </si>
  <si>
    <r>
      <rPr>
        <b/>
        <sz val="11"/>
        <color rgb="FFFFFFFF"/>
        <rFont val="Calibri"/>
      </rPr>
      <t xml:space="preserve">Total Transport € 
</t>
    </r>
    <r>
      <rPr>
        <b/>
        <sz val="9"/>
        <color rgb="FFFFFFFF"/>
        <rFont val="Calibri"/>
      </rPr>
      <t>(Away Games Only)
No. of competitors × cost per person. Or total bus cost.</t>
    </r>
  </si>
  <si>
    <r>
      <rPr>
        <b/>
        <sz val="11"/>
        <color rgb="FFFFFFFF"/>
        <rFont val="Calibri"/>
      </rPr>
      <t xml:space="preserve">Total Entry Fee € 
</t>
    </r>
    <r>
      <rPr>
        <b/>
        <sz val="9"/>
        <color rgb="FFFFFFFF"/>
        <rFont val="Calibri"/>
      </rPr>
      <t>(per person fee × number of people)</t>
    </r>
  </si>
  <si>
    <t>Total Cost €    Auto Calculates</t>
  </si>
  <si>
    <t>Varsity League</t>
  </si>
  <si>
    <t>Varsity Cup</t>
  </si>
  <si>
    <t>Other (please add details...)</t>
  </si>
  <si>
    <t>Note: Rates payable by AUC - Cost of any social activity to be excluded from entry fee</t>
  </si>
  <si>
    <t>Max cover by AUC: €15 (ROI) / £20 (NI) per person per night,  where outside Dublin and unable to travel back same day.</t>
  </si>
  <si>
    <t>Max 50% Bus Hire or train/bus ticket</t>
  </si>
  <si>
    <t>Max 50%</t>
  </si>
  <si>
    <r>
      <rPr>
        <b/>
        <sz val="18"/>
        <color rgb="FFFFFFFF"/>
        <rFont val="Calibri"/>
      </rPr>
      <t xml:space="preserve">For AUC Use Only 
</t>
    </r>
    <r>
      <rPr>
        <b/>
        <sz val="11"/>
        <color rgb="FFFFFFFF"/>
        <rFont val="Calibri"/>
      </rPr>
      <t>(Do not enter any data)</t>
    </r>
  </si>
  <si>
    <t>Total Cost</t>
  </si>
  <si>
    <t>Allocation under Criteria</t>
  </si>
  <si>
    <t>Domestic Competition Expenditure Summary 2024/2025</t>
  </si>
  <si>
    <t>Intervarsities (Home) Entry Fees</t>
  </si>
  <si>
    <t>Intervarsities (Away) Accommodation</t>
  </si>
  <si>
    <t>Intervarsities (Away) Transport</t>
  </si>
  <si>
    <t>Intervarsities (Away) Entry Fees</t>
  </si>
  <si>
    <t>League Match - Accommodation</t>
  </si>
  <si>
    <t>League Matches - Transport</t>
  </si>
  <si>
    <t>League Matches - Entry Fee</t>
  </si>
  <si>
    <t>Equipment Expenditure, Repairs &amp; Inventory</t>
  </si>
  <si>
    <t>On This Page</t>
  </si>
  <si>
    <r>
      <rPr>
        <b/>
        <sz val="14"/>
        <color rgb="FFFFFFFF"/>
        <rFont val="Calibri"/>
      </rPr>
      <t xml:space="preserve">Equipment Purchases
</t>
    </r>
    <r>
      <rPr>
        <sz val="11"/>
        <color rgb="FFFFFFFF"/>
        <rFont val="Calibri"/>
      </rPr>
      <t>• Please outline your expenditure on equipment in 2023/2024 and proposed expenditure on Club equipment in 2024/2025. Do not include personal equipment (tracksuits, hoodies etc.)  which should  be paid for by members or via sponsorship.
• Where the cost for an item exceeds €3,000 please upload 3 quotations for the equipment to the Grant Document Upload System.
• Usually a club will receive up to 50% of this funding where the item is deemed necessary for the operation of the club.</t>
    </r>
  </si>
  <si>
    <r>
      <rPr>
        <b/>
        <sz val="14"/>
        <color rgb="FFFFFFFF"/>
        <rFont val="Calibri"/>
      </rPr>
      <t>2024/2025</t>
    </r>
    <r>
      <rPr>
        <b/>
        <sz val="18"/>
        <color rgb="FFFFFFFF"/>
        <rFont val="Calibri"/>
      </rPr>
      <t xml:space="preserve">
</t>
    </r>
    <r>
      <rPr>
        <b/>
        <sz val="10"/>
        <color rgb="FFFFFFFF"/>
        <rFont val="Calibri"/>
      </rPr>
      <t>Where the cost for an item exceeds €3,000, 
upload 3 quotations for the item to the Grant Document Upload System.</t>
    </r>
  </si>
  <si>
    <t xml:space="preserve"> Purchased Item</t>
  </si>
  <si>
    <t xml:space="preserve">Quantity </t>
  </si>
  <si>
    <r>
      <rPr>
        <b/>
        <sz val="11"/>
        <color rgb="FFFFFFFF"/>
        <rFont val="Calibri"/>
      </rPr>
      <t xml:space="preserve">Total Cost 
</t>
    </r>
    <r>
      <rPr>
        <b/>
        <sz val="9"/>
        <color rgb="FFFFFFFF"/>
        <rFont val="Calibri"/>
      </rPr>
      <t>(Including VAT, delivery)</t>
    </r>
  </si>
  <si>
    <t>Proposed Purchase Item</t>
  </si>
  <si>
    <r>
      <rPr>
        <b/>
        <sz val="11"/>
        <color rgb="FFFFFFFF"/>
        <rFont val="Calibri"/>
      </rPr>
      <t xml:space="preserve">Total Cost 
</t>
    </r>
    <r>
      <rPr>
        <b/>
        <sz val="9"/>
        <color rgb="FFFFFFFF"/>
        <rFont val="Calibri"/>
      </rPr>
      <t>(Including VAT, delivery)</t>
    </r>
  </si>
  <si>
    <t>Preferred Supplier Name</t>
  </si>
  <si>
    <r>
      <rPr>
        <b/>
        <sz val="14"/>
        <color rgb="FFFFFFFF"/>
        <rFont val="Calibri"/>
      </rPr>
      <t>Equipment Repair/Maintenance</t>
    </r>
    <r>
      <rPr>
        <b/>
        <sz val="18"/>
        <color rgb="FFFFFFFF"/>
        <rFont val="Calibri"/>
      </rPr>
      <t xml:space="preserve">
</t>
    </r>
    <r>
      <rPr>
        <sz val="11"/>
        <color rgb="FFFFFFFF"/>
        <rFont val="Calibri"/>
      </rPr>
      <t>• Please outline your projected expenditure on repairs and maintenance to club equipment.
• Where the repair/maintenance cost for an item exceeds €3,000 please upload 3 quotations for the repair/maintenance to the Grant Document Upload System.
• A contribution will be made towards equipment maintenance and repairs based on the submission of relevant quotations.</t>
    </r>
  </si>
  <si>
    <r>
      <rPr>
        <b/>
        <sz val="14"/>
        <color rgb="FFFFFFFF"/>
        <rFont val="Calibri"/>
      </rPr>
      <t>Projected for 2024/2025</t>
    </r>
    <r>
      <rPr>
        <b/>
        <sz val="18"/>
        <color rgb="FFFFFFFF"/>
        <rFont val="Calibri"/>
      </rPr>
      <t xml:space="preserve">
</t>
    </r>
    <r>
      <rPr>
        <b/>
        <sz val="9"/>
        <color rgb="FFFFFFFF"/>
        <rFont val="Calibri"/>
      </rPr>
      <t>Where the repair/maintenance cost for an item exceeds €3,000, 
upload 3 quotations for the repair/maintenance to the Grant Document Upload System.</t>
    </r>
  </si>
  <si>
    <t>Item repaired/maintained</t>
  </si>
  <si>
    <t>Quantity</t>
  </si>
  <si>
    <r>
      <rPr>
        <b/>
        <sz val="11"/>
        <color rgb="FFFFFFFF"/>
        <rFont val="Calibri"/>
      </rPr>
      <t xml:space="preserve">Total Cost 
</t>
    </r>
    <r>
      <rPr>
        <b/>
        <sz val="9"/>
        <color rgb="FFFFFFFF"/>
        <rFont val="Calibri"/>
      </rPr>
      <t>(Including VAT, delivery)</t>
    </r>
  </si>
  <si>
    <t>Item to be repaired/maintained</t>
  </si>
  <si>
    <r>
      <rPr>
        <b/>
        <sz val="11"/>
        <color rgb="FFFFFFFF"/>
        <rFont val="Calibri"/>
      </rPr>
      <t xml:space="preserve">Total Cost 
</t>
    </r>
    <r>
      <rPr>
        <b/>
        <sz val="9"/>
        <color rgb="FFFFFFFF"/>
        <rFont val="Calibri"/>
      </rPr>
      <t>(Including VAT, delivery)</t>
    </r>
  </si>
  <si>
    <t>Preferred Supplier/ Contractor Name</t>
  </si>
  <si>
    <t>Item</t>
  </si>
  <si>
    <t>Date Purchased</t>
  </si>
  <si>
    <t>Current Value</t>
  </si>
  <si>
    <t>Storage Location</t>
  </si>
  <si>
    <t>Other Information</t>
  </si>
  <si>
    <t>Total Current Value</t>
  </si>
  <si>
    <t>Coaches, Managers, Instructors, Leaders &amp; Children's Officer</t>
  </si>
  <si>
    <t>Name of Coach / Manager / Instructor / Leader</t>
  </si>
  <si>
    <t>Contact Number</t>
  </si>
  <si>
    <r>
      <rPr>
        <b/>
        <sz val="12"/>
        <color rgb="FFFFFFFF"/>
        <rFont val="Calibri"/>
      </rPr>
      <t xml:space="preserve">Payment 
</t>
    </r>
    <r>
      <rPr>
        <b/>
        <sz val="9"/>
        <color rgb="FFFFFFFF"/>
        <rFont val="Calibri"/>
      </rPr>
      <t xml:space="preserve">
(including employers tax and admin fee)</t>
    </r>
  </si>
  <si>
    <r>
      <rPr>
        <b/>
        <sz val="11"/>
        <color rgb="FFFFFFFF"/>
        <rFont val="Calibri"/>
      </rPr>
      <t xml:space="preserve">Total Cost </t>
    </r>
    <r>
      <rPr>
        <b/>
        <sz val="9"/>
        <color rgb="FFFFFFFF"/>
        <rFont val="Calibri"/>
      </rPr>
      <t xml:space="preserve">
Calculated Automatically, do not enter data</t>
    </r>
  </si>
  <si>
    <t>Qualification</t>
  </si>
  <si>
    <r>
      <rPr>
        <b/>
        <sz val="12"/>
        <color rgb="FFFFFFFF"/>
        <rFont val="Calibri"/>
      </rPr>
      <t>Expenses / Vouchers</t>
    </r>
    <r>
      <rPr>
        <b/>
        <sz val="9"/>
        <color rgb="FFFFFFFF"/>
        <rFont val="Calibri"/>
      </rPr>
      <t xml:space="preserve">
(mileage form must be complete and receipts retained)</t>
    </r>
  </si>
  <si>
    <r>
      <rPr>
        <b/>
        <sz val="12"/>
        <color rgb="FFFFFFFF"/>
        <rFont val="Calibri"/>
      </rPr>
      <t xml:space="preserve">Payment
</t>
    </r>
    <r>
      <rPr>
        <b/>
        <sz val="9"/>
        <color rgb="FFFFFFFF"/>
        <rFont val="Calibri"/>
      </rPr>
      <t xml:space="preserve">
(amount confirmed in coaching contract)</t>
    </r>
  </si>
  <si>
    <r>
      <rPr>
        <b/>
        <sz val="11"/>
        <color rgb="FFFFFFFF"/>
        <rFont val="Calibri"/>
      </rPr>
      <t xml:space="preserve">Tax/PRSI </t>
    </r>
    <r>
      <rPr>
        <b/>
        <sz val="9"/>
        <color rgb="FFFFFFFF"/>
        <rFont val="Calibri"/>
      </rPr>
      <t xml:space="preserve">
Calculated Automatically, do not enter data
(10% approx.)</t>
    </r>
  </si>
  <si>
    <r>
      <rPr>
        <b/>
        <sz val="11"/>
        <color rgb="FFFFFFFF"/>
        <rFont val="Calibri"/>
      </rPr>
      <t xml:space="preserve">Mazars Cost </t>
    </r>
    <r>
      <rPr>
        <b/>
        <sz val="9"/>
        <color rgb="FFFFFFFF"/>
        <rFont val="Calibri"/>
      </rPr>
      <t xml:space="preserve">
Calculated Automatically, do not enter data</t>
    </r>
  </si>
  <si>
    <r>
      <rPr>
        <b/>
        <sz val="11"/>
        <color rgb="FFFFFFFF"/>
        <rFont val="Calibri"/>
      </rPr>
      <t xml:space="preserve">Total Cost 
</t>
    </r>
    <r>
      <rPr>
        <b/>
        <sz val="9"/>
        <color rgb="FFFFFFFF"/>
        <rFont val="Calibri"/>
      </rPr>
      <t xml:space="preserve">
Calculated Automatically, do not enter data</t>
    </r>
  </si>
  <si>
    <t>E-mail</t>
  </si>
  <si>
    <t>Club Affiliation Fees</t>
  </si>
  <si>
    <t>Governing Body</t>
  </si>
  <si>
    <t>Does NGB Affiliation include any form of insurance, if so please specify?</t>
  </si>
  <si>
    <t>Actual Cost 2023/2024</t>
  </si>
  <si>
    <t>Projected Cost 2024/2025</t>
  </si>
  <si>
    <r>
      <rPr>
        <b/>
        <sz val="14"/>
        <color rgb="FFFFFFFF"/>
        <rFont val="Calibri"/>
      </rPr>
      <t xml:space="preserve">Individual Affiliations Fees </t>
    </r>
    <r>
      <rPr>
        <sz val="18"/>
        <color rgb="FFFFFFFF"/>
        <rFont val="Calibri"/>
      </rPr>
      <t xml:space="preserve">
</t>
    </r>
    <r>
      <rPr>
        <sz val="11"/>
        <color rgb="FFFFFFFF"/>
        <rFont val="Calibri"/>
      </rPr>
      <t>• Please indicate the individual affiliation to governing bodies of your sport.  Note that the AUC does not make a contribution towards such costs.</t>
    </r>
  </si>
  <si>
    <r>
      <rPr>
        <b/>
        <sz val="11"/>
        <color rgb="FFFFFFFF"/>
        <rFont val="Calibri"/>
      </rPr>
      <t xml:space="preserve">• Please outline your expenditure on insurance where the minimum value of equipment is €10,000. </t>
    </r>
    <r>
      <rPr>
        <sz val="11"/>
        <color rgb="FFFFFFFF"/>
        <rFont val="Calibri"/>
      </rPr>
      <t xml:space="preserve">
• Funding towards such insurance will be considered on a case by case basis upon submission of relevant paperwork by the club.
• No funding will be provided towards Public Liability insurance, Personal Accident insurance or Employers Liability insurance as the AUC already has policies in place to cover such matters (with the exception of the Rugby Clubs who should contact the AUC regarding Personal Accident insurance via the IRFU).</t>
    </r>
  </si>
  <si>
    <t>Company Name</t>
  </si>
  <si>
    <t>Item Insured</t>
  </si>
  <si>
    <t>Actual Cost for 2023/2024</t>
  </si>
  <si>
    <r>
      <rPr>
        <b/>
        <sz val="14"/>
        <color rgb="FFFFFFFF"/>
        <rFont val="Calibri"/>
      </rPr>
      <t xml:space="preserve">Other Costs Where the AUC Contributes Towards
</t>
    </r>
    <r>
      <rPr>
        <sz val="11"/>
        <color rgb="FFFFFFFF"/>
        <rFont val="Calibri"/>
      </rPr>
      <t>• Please provide details of any other expenditure and the clubs rationale as to why the AUC should provide funding towards these items.  Note other expenditure items will be considered on a case by case basis for funding, unless stated otherwise.
• Where you are hosting a competition, please complete a special grant application with a separate budget for the hosting costs of that competition.</t>
    </r>
  </si>
  <si>
    <t>Hire of external facility for training (50% may be possible depending on requirement and prior notice)</t>
  </si>
  <si>
    <t>Formal Lessons in an approved training centre (up to 50% for lesson)</t>
  </si>
  <si>
    <t>Bank Fees / Card transaction fees</t>
  </si>
  <si>
    <t>Referees/Officials/Judges</t>
  </si>
  <si>
    <t>Catering (where mandatory by NGB)</t>
  </si>
  <si>
    <r>
      <rPr>
        <b/>
        <sz val="14"/>
        <color rgb="FFFFFFFF"/>
        <rFont val="Calibri"/>
      </rPr>
      <t xml:space="preserve">Other Costs the AUC does not make a contribution towards in Annual Grant funding
</t>
    </r>
    <r>
      <rPr>
        <sz val="11"/>
        <color rgb="FFFFFFFF"/>
        <rFont val="Calibri"/>
      </rPr>
      <t>• Please provide details of any other expenditure. Please note that the AUC will make no contribution towards these costs.</t>
    </r>
  </si>
  <si>
    <t>International Travel</t>
  </si>
  <si>
    <t>Club Promotion (web, flyer etc.)</t>
  </si>
  <si>
    <t>Training &amp; Development Courses</t>
  </si>
  <si>
    <t>Club Apparel</t>
  </si>
  <si>
    <t>Social Costs</t>
  </si>
  <si>
    <t>Administration</t>
  </si>
  <si>
    <t>Misc.</t>
  </si>
  <si>
    <t>First Aid, Physiotherapy &amp; Ambulance Costs</t>
  </si>
  <si>
    <t>Actual Cost Last Year</t>
  </si>
  <si>
    <t>Quantity Recommended by the AUC</t>
  </si>
  <si>
    <t>Please confirm the cost of items you are replacing this year.</t>
  </si>
  <si>
    <t>Total Cost of replacement items</t>
  </si>
  <si>
    <t>Assorted plasters x 100</t>
  </si>
  <si>
    <t>Sterile eye pad</t>
  </si>
  <si>
    <t>Triangular bandage calico</t>
  </si>
  <si>
    <t>Safety pins (pack of six)</t>
  </si>
  <si>
    <t>Medium wound dressing</t>
  </si>
  <si>
    <t>Large wound dressing</t>
  </si>
  <si>
    <t>Antiseptic wipes x 50</t>
  </si>
  <si>
    <t>Paramedic shears</t>
  </si>
  <si>
    <t>Latex gloves (pair)</t>
  </si>
  <si>
    <t>Mouth to Mouth Resuscitation Device</t>
  </si>
  <si>
    <t>Nickel plated tweezers</t>
  </si>
  <si>
    <t xml:space="preserve">Elastic bandage </t>
  </si>
  <si>
    <t>Zinc oxide tape</t>
  </si>
  <si>
    <t>20 ml Eye wash pods</t>
  </si>
  <si>
    <t>120 ml bottle of burn gel</t>
  </si>
  <si>
    <t>Disposable cold pack</t>
  </si>
  <si>
    <t>Emergency foil blanket</t>
  </si>
  <si>
    <t>Torch</t>
  </si>
  <si>
    <t>Note: The AUC does not make any contribution towards physiotherapy provisions i.e. taping, strapping</t>
  </si>
  <si>
    <t>2024/2025</t>
  </si>
  <si>
    <t>Projected Cost Current Year</t>
  </si>
  <si>
    <t>Provide details of items and reason why the club believes the AUC should provide funding &amp; no. of occasions required.</t>
  </si>
  <si>
    <t>Ambulance Cost</t>
  </si>
  <si>
    <r>
      <rPr>
        <sz val="11"/>
        <color theme="1"/>
        <rFont val="Calibri"/>
      </rPr>
      <t>Ambulance Cost</t>
    </r>
    <r>
      <rPr>
        <sz val="10"/>
        <color theme="1"/>
        <rFont val="Calibri"/>
      </rPr>
      <t xml:space="preserve"> 
(matches only, up to 50% of cost where a requirement of NGB)</t>
    </r>
  </si>
  <si>
    <t>Physiotherapy Services Costs for Matches</t>
  </si>
  <si>
    <r>
      <rPr>
        <b/>
        <sz val="24"/>
        <color rgb="FFFFFFFF"/>
        <rFont val="Calibri"/>
      </rPr>
      <t xml:space="preserve">Bank Reconciliation &amp; Annual Accounts Summary Sheet for 2024/2025 </t>
    </r>
    <r>
      <rPr>
        <b/>
        <sz val="18"/>
        <color rgb="FFFFFFFF"/>
        <rFont val="Calibri"/>
      </rPr>
      <t xml:space="preserve">
</t>
    </r>
    <r>
      <rPr>
        <sz val="12"/>
        <color rgb="FFFFFFFF"/>
        <rFont val="Calibri"/>
      </rPr>
      <t>This section should be completed and approved by the Senior Treasurer &amp; Junior Treasurer with your club's bank statements to hand. 
Please complete the details below where asked to enter data in the BLANK WHITE CELLS.  Other data will be copied automatically from earlier sections of the form.
Data in this section should match your club accounts and data provided earlier in the form.</t>
    </r>
  </si>
  <si>
    <t>Senior Treasurer Name:</t>
  </si>
  <si>
    <t xml:space="preserve">Junior Treasurer Name: </t>
  </si>
  <si>
    <t>Financial Year 2023/2024</t>
  </si>
  <si>
    <t>Date</t>
  </si>
  <si>
    <t>Bank</t>
  </si>
  <si>
    <t>Cash</t>
  </si>
  <si>
    <t>End Date 2023/2024 and Closing Bank Balance and Closing Cash Balance</t>
  </si>
  <si>
    <t>Less Uncashed Cheques and Payments Pending 2023/2024</t>
  </si>
  <si>
    <t>Total Cheques issued by Club but not Cashed by recipient (please provide details below)</t>
  </si>
  <si>
    <t xml:space="preserve">Breakdown of All Payments Owed by the Club for goods received but not paid for from 2023/2024 </t>
  </si>
  <si>
    <t>Details of Specific Purpose Funds being held for 2024/2025</t>
  </si>
  <si>
    <t>Automatically calculated</t>
  </si>
  <si>
    <t>Income - 2023/2024</t>
  </si>
  <si>
    <t>Annual Grant 2023/2024 (including amount paid to coaches on your behalf by the AUC)</t>
  </si>
  <si>
    <t>Special Grant 2023/2024</t>
  </si>
  <si>
    <t>All Totals are transferred automatically from earlier sheets</t>
  </si>
  <si>
    <t>Total - Income</t>
  </si>
  <si>
    <t>Expenditure - 2023/2024</t>
  </si>
  <si>
    <t>Equipment Expenditure</t>
  </si>
  <si>
    <t>Equipment Repairs &amp; Maintenance</t>
  </si>
  <si>
    <t>Affiliation Costs</t>
  </si>
  <si>
    <t>Individual Affiliation Costs</t>
  </si>
  <si>
    <t>Insurance Costs</t>
  </si>
  <si>
    <t xml:space="preserve">First Aid Costs </t>
  </si>
  <si>
    <t>Coaching Costs (including amount paid by AUC on your behalf to coaches)</t>
  </si>
  <si>
    <t xml:space="preserve">Other Costs </t>
  </si>
  <si>
    <t>Other Costs where the AUC made no contribution</t>
  </si>
  <si>
    <t>Total - Expenditure</t>
  </si>
  <si>
    <t>AUC Workings 2024/2025</t>
  </si>
  <si>
    <t>Club name:</t>
  </si>
  <si>
    <t>For AUC Use Only (Do not enter any data.  All Data in this section to be inserted by the AUC):</t>
  </si>
  <si>
    <t>2024/2025 Projected Accounts</t>
  </si>
  <si>
    <t>Balance</t>
  </si>
  <si>
    <t>Notes</t>
  </si>
  <si>
    <t>Balance Available 2023/2024 (Bank Held)</t>
  </si>
  <si>
    <t>Taken from Club calculations on summary sheet 2023/2024</t>
  </si>
  <si>
    <t>Balance Available 2023/2024 (Cash Held)</t>
  </si>
  <si>
    <t>Total Balance</t>
  </si>
  <si>
    <t>Transferred automatically from earlier sheet</t>
  </si>
  <si>
    <t>Total Income</t>
  </si>
  <si>
    <t>Expenditure</t>
  </si>
  <si>
    <t>Coaching Costs</t>
  </si>
  <si>
    <t>Other Costs where the AUC will make a contribution</t>
  </si>
  <si>
    <t>Other Costs where the AUC will make no contribution</t>
  </si>
  <si>
    <t>Total Expenditure</t>
  </si>
  <si>
    <t>Projected Surplus/Deficit for Year</t>
  </si>
  <si>
    <t>Calculated automatically</t>
  </si>
  <si>
    <t>2023/2024 Grant Calculation</t>
  </si>
  <si>
    <t>Allowable Expenditure Item</t>
  </si>
  <si>
    <t>Euro</t>
  </si>
  <si>
    <t>AUC Contribution</t>
  </si>
  <si>
    <t>Domestic Competition Expenditure:</t>
  </si>
  <si>
    <t>Home Varsities Entry Fee</t>
  </si>
  <si>
    <t>Away Varsities Accommodation</t>
  </si>
  <si>
    <t>Night rate 50% to max €30IRL/€40NI</t>
  </si>
  <si>
    <t>Away Varsities Transport</t>
  </si>
  <si>
    <t>Up to 50% bus hire or train/bus ticket</t>
  </si>
  <si>
    <t>Away Varsities Entry Fee</t>
  </si>
  <si>
    <t xml:space="preserve">League Match Accommodation </t>
  </si>
  <si>
    <t>Night rate 50% to max €30IRL/€40NI, where outside Dublin and unable to travel back same day</t>
  </si>
  <si>
    <t>League Matches Transport</t>
  </si>
  <si>
    <t>League Matches Entry Fee</t>
  </si>
  <si>
    <t>50% where deemed necessary for operation of the club</t>
  </si>
  <si>
    <t>Discretionary based on quotations</t>
  </si>
  <si>
    <t>50% of NGB cost.  No individual affiliation contribution</t>
  </si>
  <si>
    <t>Case by case basis for equipment insurance, minimum value €10,000</t>
  </si>
  <si>
    <t>Discretionary based on level of competition, NGB Rules, Membership income. Max. 50% for ambulance cost.</t>
  </si>
  <si>
    <t>Discretionary based on level of competition, no. of members/teams, qualification/standard, membership fee.</t>
  </si>
  <si>
    <t>Other Costs:</t>
  </si>
  <si>
    <t xml:space="preserve">Hire of external facility for training </t>
  </si>
  <si>
    <t xml:space="preserve">Hire of external facility for competition </t>
  </si>
  <si>
    <t>Formal Lessons in an approved training centre</t>
  </si>
  <si>
    <t>50% of lesson cost.</t>
  </si>
  <si>
    <t>Bank Fees/Card Transaction Fees</t>
  </si>
  <si>
    <t>Bank fees should be incurred for regular account transactions.</t>
  </si>
  <si>
    <t>Catering (where a requirement of the NGB)</t>
  </si>
  <si>
    <t>Grant Recommendation for AUC Executive Committee, subject to submission of all required documentation</t>
  </si>
  <si>
    <t>AUC Notes:</t>
  </si>
  <si>
    <t>Club Equipment Inventory 2024/2025</t>
  </si>
  <si>
    <r>
      <rPr>
        <b/>
        <sz val="14"/>
        <color rgb="FFFFFFFF"/>
        <rFont val="Calibri"/>
        <family val="2"/>
      </rPr>
      <t xml:space="preserve">2023/2024
</t>
    </r>
    <r>
      <rPr>
        <b/>
        <sz val="12"/>
        <color rgb="FFFFFFFF"/>
        <rFont val="Calibri"/>
        <family val="2"/>
      </rPr>
      <t>Input the First Aid Equipment Cost for the Club for 2023/2024</t>
    </r>
  </si>
  <si>
    <r>
      <t xml:space="preserve">2024/2025
</t>
    </r>
    <r>
      <rPr>
        <b/>
        <sz val="12"/>
        <color rgb="FFFFFFFF"/>
        <rFont val="Calibri"/>
        <family val="2"/>
      </rPr>
      <t>List all First Aid Equipment Held by the Club</t>
    </r>
  </si>
  <si>
    <t>Quantity 
Held by the Club</t>
  </si>
  <si>
    <r>
      <t xml:space="preserve">Senior Treasurer Email: 
</t>
    </r>
    <r>
      <rPr>
        <sz val="9"/>
        <color theme="1"/>
        <rFont val="Calibri"/>
        <family val="2"/>
      </rPr>
      <t>(The Senior Treasurer must approve the figures in the Accounts Summary &amp; may be contacted to confirm their approval)</t>
    </r>
  </si>
  <si>
    <r>
      <t xml:space="preserve">Junior Treasurer Email: 
</t>
    </r>
    <r>
      <rPr>
        <sz val="9"/>
        <color theme="1"/>
        <rFont val="Calibri"/>
        <family val="2"/>
      </rPr>
      <t>(The Junior Treasurer must approve the figures in the Accounts Summary  &amp; may be contacted to confirm their approval)</t>
    </r>
  </si>
  <si>
    <t>Start Date 2023/2024 and Opening Bank Balance and Opening Cash Balance</t>
  </si>
  <si>
    <t>Membership Income (Clubs must charge a minimum fee of €15 per person to be recognised as a club member)</t>
  </si>
  <si>
    <t>Name</t>
  </si>
  <si>
    <t>AUC Training &amp; Development Subsidy</t>
  </si>
  <si>
    <t xml:space="preserve">• Please list all domestic competitions for the previous and projected year and detail their associated costs.                                                                        
• Details of trips, training camps or international travel should not be included.                                                                        
• List the total cost of your participation in a league or cup competition and not the individual cost for each game.                                                                        
• Where you are hosting a competition, please complete a special grant application with a separate budget for the hosting costs of that competition. Only include the cost of UCD participation in the event in the tables below.                                                                        
• Please refer to the AUC's Grant Award Criteria for full details of what costs the AUC will make a contribution towards and to what extent.                                                                        </t>
  </si>
  <si>
    <r>
      <t xml:space="preserve">Name of Coach / Manager / Instructor / Leader
</t>
    </r>
    <r>
      <rPr>
        <b/>
        <sz val="9"/>
        <color rgb="FFFFFFFF"/>
        <rFont val="Calibri"/>
        <family val="2"/>
      </rPr>
      <t>(Enter all whether they are paid, in receipt of expenses or receiving no remuneration)</t>
    </r>
  </si>
  <si>
    <r>
      <rPr>
        <b/>
        <sz val="12"/>
        <color rgb="FFFFFFFF"/>
        <rFont val="Calibri"/>
      </rPr>
      <t xml:space="preserve">Number of Annual Payments 
</t>
    </r>
    <r>
      <rPr>
        <b/>
        <sz val="9"/>
        <color rgb="FFFFFFFF"/>
        <rFont val="Calibri"/>
      </rPr>
      <t xml:space="preserve">
(where being paid)
( Select 1 or 2)</t>
    </r>
  </si>
  <si>
    <r>
      <rPr>
        <b/>
        <sz val="14"/>
        <color theme="0"/>
        <rFont val="Calibri"/>
        <family val="2"/>
        <scheme val="minor"/>
      </rPr>
      <t xml:space="preserve">Coaches / Managers / Instructors / Leaders List
</t>
    </r>
    <r>
      <rPr>
        <b/>
        <sz val="12"/>
        <color theme="0"/>
        <rFont val="Calibri"/>
        <family val="2"/>
        <scheme val="minor"/>
      </rPr>
      <t>No Coach can commence working with a UCD club until they have valid Garda Vetting, Safeguarding, and have completed the applicable Pack.</t>
    </r>
    <r>
      <rPr>
        <b/>
        <sz val="14"/>
        <color theme="0"/>
        <rFont val="Calibri"/>
        <family val="2"/>
        <scheme val="minor"/>
      </rPr>
      <t xml:space="preserve">
</t>
    </r>
    <r>
      <rPr>
        <sz val="11"/>
        <color theme="0"/>
        <rFont val="Calibri"/>
        <family val="2"/>
        <scheme val="minor"/>
      </rPr>
      <t xml:space="preserve">
• List all club coaches, whether paid or unpaid. UCD Sport will request relevant documentation for each name listed.
• If a vetting form or safeguarding certificate is submitted for someone not listed, UCD Sport will assume they are a coach/manager/instructor/leader and will seek clarification from the club.
• Provide details of any expenses or payments made to coaches/managers/instructors/leaders for 2023/2024, along with projections for 2024/2025, if applicable.
• Upload receipts for vouched expenses paid in 2023/2024 as a PDF to the Club Grant Document Upload System.
• Refer to the Clubs Ops Manual for complete details on the AUC's coaching policy.
• Inform the AUC immediately of any changes to coaches/managers/instructors/leaders during the year.
• Under Revenue's Enhanced Reporting Requirements (ERR), the AUC must report certain expenses and benefits (e.g. vouchers, expenses) provided to paid coaches (employees) by the club.</t>
    </r>
  </si>
  <si>
    <r>
      <t xml:space="preserve">Children's Officer - 2024/2025
</t>
    </r>
    <r>
      <rPr>
        <b/>
        <sz val="11"/>
        <color rgb="FFFFFFFF"/>
        <rFont val="Calibri"/>
        <family val="2"/>
        <scheme val="minor"/>
      </rPr>
      <t>Each club must appoint a Children's Officer who has a valid Safeguarding 1 Certificate, is Garda Vetted by the AUC (valid for three years), and has completed the Club Code of Conduct Form.</t>
    </r>
  </si>
  <si>
    <r>
      <t xml:space="preserve">Projected Cost 2024/2025
</t>
    </r>
    <r>
      <rPr>
        <b/>
        <sz val="9"/>
        <color rgb="FFFFFFFF"/>
        <rFont val="Calibri"/>
      </rPr>
      <t>Equipment Value Must exceed €10,000*</t>
    </r>
  </si>
  <si>
    <t>Hire of external facility for league/cup competition(50% may be possible depending on requirement and prior notice)</t>
  </si>
  <si>
    <t>Please add more items if necessary</t>
  </si>
  <si>
    <r>
      <t xml:space="preserve">23/24 Closing Balance </t>
    </r>
    <r>
      <rPr>
        <b/>
        <sz val="11"/>
        <color theme="1"/>
        <rFont val="Calibri"/>
        <family val="2"/>
      </rPr>
      <t>(Opening Balance plus income, less expenditure)</t>
    </r>
  </si>
  <si>
    <t xml:space="preserve">24/25 Opening Balance Available to the Club </t>
  </si>
  <si>
    <r>
      <rPr>
        <b/>
        <sz val="17"/>
        <color theme="1"/>
        <rFont val="Calibri"/>
        <family val="2"/>
      </rPr>
      <t>23/24 Income Subtotal</t>
    </r>
    <r>
      <rPr>
        <b/>
        <sz val="14"/>
        <color theme="1"/>
        <rFont val="Calibri"/>
        <family val="2"/>
      </rPr>
      <t xml:space="preserve"> </t>
    </r>
    <r>
      <rPr>
        <b/>
        <sz val="11"/>
        <color theme="1"/>
        <rFont val="Calibri"/>
        <family val="2"/>
      </rPr>
      <t>(Opening Balance plus income)</t>
    </r>
  </si>
  <si>
    <r>
      <t>23/24 Opening Balance</t>
    </r>
    <r>
      <rPr>
        <b/>
        <sz val="11"/>
        <color theme="1"/>
        <rFont val="Calibri"/>
        <family val="2"/>
      </rPr>
      <t xml:space="preserve"> (Bank plus Cash)</t>
    </r>
  </si>
  <si>
    <t>Section Complete (if applicable)</t>
  </si>
  <si>
    <t>Children's Officer</t>
  </si>
  <si>
    <r>
      <t xml:space="preserve">This figure must match </t>
    </r>
    <r>
      <rPr>
        <b/>
        <sz val="11"/>
        <color theme="4"/>
        <rFont val="Calibri"/>
        <family val="2"/>
      </rPr>
      <t>cell B47</t>
    </r>
    <r>
      <rPr>
        <b/>
        <sz val="11"/>
        <rFont val="Calibri"/>
        <family val="2"/>
      </rPr>
      <t>. If cells E9 and B47 appear red, the figures are incorrect.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</si>
</sst>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d/m/yyyy"/>
    <numFmt numFmtId="166" formatCode="&quot;€&quot;#,##0.00"/>
  </numFmts>
  <fonts count="97" x14ac:knownFonts="1">
    <font>
      <sz val="11"/>
      <color theme="1"/>
      <name val="Calibri"/>
      <scheme val="minor"/>
    </font>
    <font>
      <b/>
      <sz val="22"/>
      <color theme="0"/>
      <name val="Calibri"/>
    </font>
    <font>
      <sz val="11"/>
      <name val="Calibri"/>
    </font>
    <font>
      <sz val="11"/>
      <color theme="1"/>
      <name val="Calibri"/>
    </font>
    <font>
      <b/>
      <sz val="12"/>
      <color theme="1"/>
      <name val="Calibri"/>
    </font>
    <font>
      <sz val="14"/>
      <color theme="1"/>
      <name val="Calibri"/>
    </font>
    <font>
      <sz val="12"/>
      <color theme="0"/>
      <name val="Calibri"/>
    </font>
    <font>
      <b/>
      <sz val="14"/>
      <color rgb="FFFFFFFF"/>
      <name val="Calibri"/>
    </font>
    <font>
      <sz val="11"/>
      <color rgb="FF1155CC"/>
      <name val="Calibri"/>
    </font>
    <font>
      <b/>
      <sz val="24"/>
      <color theme="1"/>
      <name val="Calibri"/>
    </font>
    <font>
      <b/>
      <sz val="14"/>
      <color theme="0"/>
      <name val="Calibri"/>
    </font>
    <font>
      <b/>
      <sz val="12"/>
      <color rgb="FFFFFFFF"/>
      <name val="Calibri"/>
    </font>
    <font>
      <b/>
      <sz val="12"/>
      <color theme="0"/>
      <name val="Calibri"/>
    </font>
    <font>
      <b/>
      <sz val="11"/>
      <color rgb="FFFFFFFF"/>
      <name val="Calibri"/>
    </font>
    <font>
      <b/>
      <sz val="11"/>
      <color theme="0"/>
      <name val="Calibri"/>
    </font>
    <font>
      <b/>
      <sz val="11"/>
      <color theme="1"/>
      <name val="Calibri"/>
    </font>
    <font>
      <sz val="11"/>
      <color rgb="FFFFFFFF"/>
      <name val="Calibri"/>
    </font>
    <font>
      <b/>
      <u/>
      <sz val="11"/>
      <color rgb="FF1155CC"/>
      <name val="Calibri"/>
    </font>
    <font>
      <b/>
      <u/>
      <sz val="11"/>
      <color rgb="FF1155CC"/>
      <name val="Calibri"/>
    </font>
    <font>
      <b/>
      <sz val="10"/>
      <color rgb="FFFFFFFF"/>
      <name val="Calibri"/>
    </font>
    <font>
      <sz val="14"/>
      <color theme="0"/>
      <name val="Calibri"/>
    </font>
    <font>
      <sz val="11"/>
      <color theme="0"/>
      <name val="Calibri"/>
    </font>
    <font>
      <sz val="10"/>
      <color theme="1"/>
      <name val="Calibri"/>
    </font>
    <font>
      <sz val="9"/>
      <color theme="1"/>
      <name val="Calibri"/>
    </font>
    <font>
      <sz val="11"/>
      <color rgb="FF000000"/>
      <name val="Calibri"/>
    </font>
    <font>
      <sz val="8"/>
      <color theme="1"/>
      <name val="Calibri"/>
    </font>
    <font>
      <b/>
      <sz val="18"/>
      <color theme="0"/>
      <name val="Calibri"/>
    </font>
    <font>
      <b/>
      <u/>
      <sz val="11"/>
      <color rgb="FF1155CC"/>
      <name val="Calibri"/>
    </font>
    <font>
      <b/>
      <sz val="18"/>
      <color rgb="FF0000FF"/>
      <name val="Calibri"/>
    </font>
    <font>
      <b/>
      <sz val="9"/>
      <color theme="0"/>
      <name val="Calibri"/>
    </font>
    <font>
      <b/>
      <sz val="9"/>
      <color rgb="FFFFFFFF"/>
      <name val="Calibri"/>
    </font>
    <font>
      <sz val="10"/>
      <color rgb="FF000000"/>
      <name val="Calibri"/>
    </font>
    <font>
      <sz val="9"/>
      <color rgb="FF000000"/>
      <name val="Calibri"/>
    </font>
    <font>
      <sz val="10"/>
      <color rgb="FF0000FF"/>
      <name val="Calibri"/>
    </font>
    <font>
      <b/>
      <sz val="22"/>
      <color rgb="FF1F497D"/>
      <name val="Calibri"/>
    </font>
    <font>
      <sz val="22"/>
      <color rgb="FF1F497D"/>
      <name val="Calibri"/>
    </font>
    <font>
      <b/>
      <sz val="14"/>
      <color theme="1"/>
      <name val="Calibri"/>
    </font>
    <font>
      <sz val="18"/>
      <color theme="0"/>
      <name val="Calibri"/>
    </font>
    <font>
      <b/>
      <sz val="18"/>
      <color theme="1"/>
      <name val="Calibri"/>
    </font>
    <font>
      <b/>
      <sz val="10"/>
      <color theme="1"/>
      <name val="Calibri"/>
    </font>
    <font>
      <b/>
      <sz val="18"/>
      <color rgb="FFFFFFFF"/>
      <name val="Calibri"/>
    </font>
    <font>
      <sz val="12"/>
      <color theme="1"/>
      <name val="Calibri"/>
    </font>
    <font>
      <b/>
      <sz val="13"/>
      <color theme="0"/>
      <name val="Calibri"/>
    </font>
    <font>
      <b/>
      <sz val="17"/>
      <color theme="0"/>
      <name val="Calibri"/>
    </font>
    <font>
      <b/>
      <sz val="16"/>
      <color theme="0"/>
      <name val="Calibri"/>
    </font>
    <font>
      <b/>
      <sz val="11"/>
      <color rgb="FF000000"/>
      <name val="Calibri"/>
    </font>
    <font>
      <b/>
      <sz val="14"/>
      <color rgb="FF000000"/>
      <name val="Calibri"/>
    </font>
    <font>
      <b/>
      <sz val="16"/>
      <color theme="1"/>
      <name val="Calibri"/>
    </font>
    <font>
      <b/>
      <sz val="18"/>
      <color rgb="FF008000"/>
      <name val="Calibri"/>
    </font>
    <font>
      <sz val="11"/>
      <color rgb="FF000000"/>
      <name val="Calibri"/>
      <scheme val="minor"/>
    </font>
    <font>
      <b/>
      <sz val="13"/>
      <color theme="1"/>
      <name val="Calibri"/>
    </font>
    <font>
      <sz val="18"/>
      <color rgb="FFFFFFFF"/>
      <name val="Calibri"/>
    </font>
    <font>
      <sz val="12"/>
      <color rgb="FFFFFFFF"/>
      <name val="Calibri"/>
    </font>
    <font>
      <b/>
      <sz val="24"/>
      <color rgb="FFFFFFFF"/>
      <name val="Calibri"/>
    </font>
    <font>
      <sz val="11"/>
      <color theme="0"/>
      <name val="Calibri"/>
      <family val="2"/>
      <scheme val="minor"/>
    </font>
    <font>
      <sz val="12"/>
      <color rgb="FF002060"/>
      <name val="Calibri"/>
      <family val="2"/>
    </font>
    <font>
      <sz val="11"/>
      <color rgb="FFFFFFFF"/>
      <name val="Calibri"/>
      <family val="2"/>
    </font>
    <font>
      <b/>
      <u/>
      <sz val="11"/>
      <color rgb="FF1155CC"/>
      <name val="Calibri"/>
      <family val="2"/>
    </font>
    <font>
      <b/>
      <sz val="11"/>
      <name val="Calibri"/>
      <family val="2"/>
    </font>
    <font>
      <b/>
      <sz val="11"/>
      <color rgb="FF1155CC"/>
      <name val="Calibri"/>
      <family val="2"/>
    </font>
    <font>
      <b/>
      <sz val="11"/>
      <color theme="0"/>
      <name val="Calibri"/>
      <family val="2"/>
    </font>
    <font>
      <b/>
      <sz val="12"/>
      <color theme="0"/>
      <name val="Calibri"/>
      <family val="2"/>
    </font>
    <font>
      <b/>
      <sz val="12"/>
      <color rgb="FFFFFFFF"/>
      <name val="Calibri"/>
      <family val="2"/>
    </font>
    <font>
      <b/>
      <sz val="12"/>
      <name val="Calibri"/>
      <family val="2"/>
    </font>
    <font>
      <sz val="12"/>
      <name val="Calibri"/>
      <family val="2"/>
    </font>
    <font>
      <b/>
      <sz val="16"/>
      <color rgb="FFFFFFFF"/>
      <name val="Calibri"/>
      <family val="2"/>
    </font>
    <font>
      <b/>
      <sz val="14"/>
      <color rgb="FFFFFFFF"/>
      <name val="Calibri"/>
      <family val="2"/>
    </font>
    <font>
      <b/>
      <sz val="14"/>
      <color theme="0"/>
      <name val="Calibri"/>
      <family val="2"/>
      <scheme val="minor"/>
    </font>
    <font>
      <b/>
      <sz val="14"/>
      <color theme="0"/>
      <name val="Calibri"/>
      <family val="2"/>
    </font>
    <font>
      <b/>
      <sz val="12"/>
      <color theme="1"/>
      <name val="Calibri"/>
      <family val="2"/>
    </font>
    <font>
      <b/>
      <sz val="11"/>
      <color theme="1"/>
      <name val="Calibri"/>
      <family val="2"/>
    </font>
    <font>
      <sz val="10"/>
      <color rgb="FF000000"/>
      <name val="Calibri"/>
      <family val="2"/>
    </font>
    <font>
      <sz val="10"/>
      <color theme="1"/>
      <name val="Calibri"/>
      <family val="2"/>
    </font>
    <font>
      <b/>
      <sz val="10"/>
      <color theme="0"/>
      <name val="Calibri"/>
      <family val="2"/>
    </font>
    <font>
      <b/>
      <sz val="10"/>
      <color rgb="FFFFFFFF"/>
      <name val="Calibri"/>
      <family val="2"/>
    </font>
    <font>
      <sz val="12"/>
      <color theme="1"/>
      <name val="Calibri"/>
      <family val="2"/>
    </font>
    <font>
      <sz val="9"/>
      <color theme="1"/>
      <name val="Calibri"/>
      <family val="2"/>
    </font>
    <font>
      <sz val="11"/>
      <color indexed="81"/>
      <name val="Tahoma"/>
      <family val="2"/>
    </font>
    <font>
      <u/>
      <sz val="11"/>
      <color theme="10"/>
      <name val="Calibri"/>
      <scheme val="minor"/>
    </font>
    <font>
      <b/>
      <sz val="11"/>
      <color theme="1"/>
      <name val="Calibri"/>
      <family val="2"/>
      <scheme val="minor"/>
    </font>
    <font>
      <b/>
      <sz val="16"/>
      <color rgb="FFFFFFFF"/>
      <name val="Calibri"/>
      <family val="2"/>
      <scheme val="minor"/>
    </font>
    <font>
      <b/>
      <u/>
      <sz val="11"/>
      <color rgb="FF0070C0"/>
      <name val="Calibri"/>
      <family val="2"/>
      <scheme val="minor"/>
    </font>
    <font>
      <b/>
      <sz val="24"/>
      <color theme="1"/>
      <name val="Calibri"/>
      <family val="2"/>
    </font>
    <font>
      <sz val="11"/>
      <color theme="1"/>
      <name val="Calibri"/>
      <family val="2"/>
    </font>
    <font>
      <b/>
      <sz val="12"/>
      <color theme="0"/>
      <name val="Calibri"/>
      <family val="2"/>
      <scheme val="minor"/>
    </font>
    <font>
      <sz val="11"/>
      <color rgb="FF000000"/>
      <name val="Calibri"/>
      <family val="2"/>
    </font>
    <font>
      <b/>
      <sz val="11"/>
      <color rgb="FFFFFFFF"/>
      <name val="Calibri"/>
      <family val="2"/>
    </font>
    <font>
      <b/>
      <sz val="9"/>
      <color rgb="FFFFFFFF"/>
      <name val="Calibri"/>
      <family val="2"/>
    </font>
    <font>
      <b/>
      <sz val="11"/>
      <color rgb="FFFFFFFF"/>
      <name val="Calibri"/>
      <family val="2"/>
      <scheme val="minor"/>
    </font>
    <font>
      <b/>
      <sz val="13"/>
      <color rgb="FFFFFFFF"/>
      <name val="Calibri"/>
      <family val="2"/>
    </font>
    <font>
      <i/>
      <sz val="10"/>
      <color theme="1"/>
      <name val="Calibri"/>
      <family val="2"/>
    </font>
    <font>
      <b/>
      <sz val="11"/>
      <color theme="4"/>
      <name val="Calibri"/>
      <family val="2"/>
    </font>
    <font>
      <b/>
      <sz val="17"/>
      <color theme="0"/>
      <name val="Calibri"/>
      <family val="2"/>
    </font>
    <font>
      <b/>
      <sz val="17"/>
      <color theme="1"/>
      <name val="Calibri"/>
      <family val="2"/>
    </font>
    <font>
      <b/>
      <sz val="14"/>
      <color theme="1"/>
      <name val="Calibri"/>
      <family val="2"/>
    </font>
    <font>
      <b/>
      <sz val="17"/>
      <color rgb="FF000000"/>
      <name val="Calibri"/>
      <family val="2"/>
    </font>
    <font>
      <sz val="11"/>
      <color rgb="FF1155CC"/>
      <name val="Calibri"/>
      <family val="2"/>
    </font>
  </fonts>
  <fills count="27">
    <fill>
      <patternFill patternType="none"/>
    </fill>
    <fill>
      <patternFill patternType="gray125"/>
    </fill>
    <fill>
      <patternFill patternType="solid">
        <fgColor rgb="FF002060"/>
        <bgColor rgb="FF002060"/>
      </patternFill>
    </fill>
    <fill>
      <patternFill patternType="solid">
        <fgColor theme="0"/>
        <bgColor theme="0"/>
      </patternFill>
    </fill>
    <fill>
      <patternFill patternType="solid">
        <fgColor rgb="FFC8F7CB"/>
        <bgColor rgb="FFC8F7CB"/>
      </patternFill>
    </fill>
    <fill>
      <patternFill patternType="solid">
        <fgColor rgb="FFCCCCCC"/>
        <bgColor rgb="FFCCCCCC"/>
      </patternFill>
    </fill>
    <fill>
      <patternFill patternType="solid">
        <fgColor rgb="FFEFEFEF"/>
        <bgColor rgb="FFEFEFEF"/>
      </patternFill>
    </fill>
    <fill>
      <patternFill patternType="solid">
        <fgColor rgb="FFC0504D"/>
        <bgColor rgb="FFC0504D"/>
      </patternFill>
    </fill>
    <fill>
      <patternFill patternType="solid">
        <fgColor theme="4"/>
        <bgColor theme="4"/>
      </patternFill>
    </fill>
    <fill>
      <patternFill patternType="solid">
        <fgColor rgb="FF009051"/>
        <bgColor rgb="FF009051"/>
      </patternFill>
    </fill>
    <fill>
      <patternFill patternType="solid">
        <fgColor theme="5"/>
        <bgColor theme="5"/>
      </patternFill>
    </fill>
    <fill>
      <patternFill patternType="solid">
        <fgColor rgb="FFFFFFFF"/>
        <bgColor rgb="FFFFFFFF"/>
      </patternFill>
    </fill>
    <fill>
      <patternFill patternType="solid">
        <fgColor rgb="FF366092"/>
        <bgColor rgb="FF366092"/>
      </patternFill>
    </fill>
    <fill>
      <patternFill patternType="solid">
        <fgColor rgb="FFB8CCE4"/>
        <bgColor rgb="FFB8CCE4"/>
      </patternFill>
    </fill>
    <fill>
      <patternFill patternType="solid">
        <fgColor rgb="FFDBE5F1"/>
        <bgColor rgb="FFDBE5F1"/>
      </patternFill>
    </fill>
    <fill>
      <patternFill patternType="solid">
        <fgColor rgb="FF008000"/>
        <bgColor rgb="FF008000"/>
      </patternFill>
    </fill>
    <fill>
      <patternFill patternType="solid">
        <fgColor rgb="FFCCFFCC"/>
        <bgColor rgb="FFCCFFCC"/>
      </patternFill>
    </fill>
    <fill>
      <patternFill patternType="solid">
        <fgColor rgb="FFA7D762"/>
        <bgColor rgb="FFA7D762"/>
      </patternFill>
    </fill>
    <fill>
      <patternFill patternType="solid">
        <fgColor theme="0" tint="-4.9989318521683403E-2"/>
        <bgColor theme="0"/>
      </patternFill>
    </fill>
    <fill>
      <patternFill patternType="solid">
        <fgColor rgb="FF002060"/>
        <bgColor indexed="64"/>
      </patternFill>
    </fill>
    <fill>
      <patternFill patternType="solid">
        <fgColor rgb="FFC8F7CB"/>
        <bgColor indexed="64"/>
      </patternFill>
    </fill>
    <fill>
      <patternFill patternType="solid">
        <fgColor theme="5"/>
        <bgColor theme="4"/>
      </patternFill>
    </fill>
    <fill>
      <patternFill patternType="solid">
        <fgColor theme="0"/>
        <bgColor indexed="64"/>
      </patternFill>
    </fill>
    <fill>
      <patternFill patternType="solid">
        <fgColor theme="0"/>
        <bgColor rgb="FFFFFFFF"/>
      </patternFill>
    </fill>
    <fill>
      <patternFill patternType="solid">
        <fgColor theme="0"/>
        <bgColor rgb="FFC8F7CB"/>
      </patternFill>
    </fill>
    <fill>
      <patternFill patternType="solid">
        <fgColor rgb="FFFFFF00"/>
        <bgColor theme="0"/>
      </patternFill>
    </fill>
    <fill>
      <patternFill patternType="solid">
        <fgColor theme="0"/>
        <bgColor rgb="FF009051"/>
      </patternFill>
    </fill>
  </fills>
  <borders count="138">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right/>
      <top style="thin">
        <color rgb="FF666666"/>
      </top>
      <bottom style="thin">
        <color rgb="FF666666"/>
      </bottom>
      <diagonal/>
    </border>
    <border>
      <left/>
      <right style="thin">
        <color rgb="FF666666"/>
      </right>
      <top style="thin">
        <color rgb="FF666666"/>
      </top>
      <bottom style="thin">
        <color rgb="FF666666"/>
      </bottom>
      <diagonal/>
    </border>
    <border>
      <left style="thin">
        <color rgb="FF666666"/>
      </left>
      <right/>
      <top style="thin">
        <color rgb="FF666666"/>
      </top>
      <bottom style="thin">
        <color rgb="FF666666"/>
      </bottom>
      <diagonal/>
    </border>
    <border>
      <left/>
      <right/>
      <top style="thin">
        <color rgb="FF666666"/>
      </top>
      <bottom/>
      <diagonal/>
    </border>
    <border>
      <left/>
      <right style="thin">
        <color rgb="FF666666"/>
      </right>
      <top style="thin">
        <color rgb="FF666666"/>
      </top>
      <bottom/>
      <diagonal/>
    </border>
    <border>
      <left/>
      <right/>
      <top/>
      <bottom style="thin">
        <color rgb="FF666666"/>
      </bottom>
      <diagonal/>
    </border>
    <border>
      <left/>
      <right style="thin">
        <color rgb="FF666666"/>
      </right>
      <top/>
      <bottom style="thin">
        <color rgb="FF666666"/>
      </bottom>
      <diagonal/>
    </border>
    <border>
      <left/>
      <right style="thin">
        <color rgb="FF666666"/>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top/>
      <bottom/>
      <diagonal/>
    </border>
    <border>
      <left style="medium">
        <color rgb="FF000000"/>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style="thin">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style="medium">
        <color rgb="FF000000"/>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style="thin">
        <color rgb="FFB2B2B2"/>
      </left>
      <right style="thin">
        <color rgb="FF000000"/>
      </right>
      <top style="thin">
        <color rgb="FFB2B2B2"/>
      </top>
      <bottom/>
      <diagonal/>
    </border>
    <border>
      <left style="thin">
        <color rgb="FF000000"/>
      </left>
      <right style="thin">
        <color rgb="FF000000"/>
      </right>
      <top style="thin">
        <color rgb="FFB2B2B2"/>
      </top>
      <bottom/>
      <diagonal/>
    </border>
    <border>
      <left style="thin">
        <color rgb="FF000000"/>
      </left>
      <right style="thin">
        <color rgb="FFB2B2B2"/>
      </right>
      <top style="thin">
        <color rgb="FFB2B2B2"/>
      </top>
      <bottom/>
      <diagonal/>
    </border>
    <border>
      <left style="thin">
        <color rgb="FFB2B2B2"/>
      </left>
      <right/>
      <top/>
      <bottom/>
      <diagonal/>
    </border>
    <border>
      <left/>
      <right style="thin">
        <color rgb="FFB2B2B2"/>
      </right>
      <top/>
      <bottom/>
      <diagonal/>
    </border>
    <border>
      <left style="thin">
        <color rgb="FFB2B2B2"/>
      </left>
      <right/>
      <top style="thin">
        <color rgb="FF000000"/>
      </top>
      <bottom style="thin">
        <color rgb="FF000000"/>
      </bottom>
      <diagonal/>
    </border>
    <border>
      <left style="thin">
        <color rgb="FFB2B2B2"/>
      </left>
      <right style="thin">
        <color rgb="FF000000"/>
      </right>
      <top style="thin">
        <color rgb="FF000000"/>
      </top>
      <bottom style="thin">
        <color rgb="FF000000"/>
      </bottom>
      <diagonal/>
    </border>
    <border>
      <left/>
      <right/>
      <top/>
      <bottom style="thin">
        <color rgb="FFB2B2B2"/>
      </bottom>
      <diagonal/>
    </border>
    <border>
      <left style="thin">
        <color rgb="FFB2B2B2"/>
      </left>
      <right style="thin">
        <color rgb="FF000000"/>
      </right>
      <top style="thin">
        <color rgb="FFB2B2B2"/>
      </top>
      <bottom style="thin">
        <color rgb="FFB2B2B2"/>
      </bottom>
      <diagonal/>
    </border>
    <border>
      <left style="thin">
        <color rgb="FF000000"/>
      </left>
      <right style="thin">
        <color rgb="FF000000"/>
      </right>
      <top style="thin">
        <color rgb="FFB2B2B2"/>
      </top>
      <bottom style="thin">
        <color rgb="FFB2B2B2"/>
      </bottom>
      <diagonal/>
    </border>
    <border>
      <left/>
      <right/>
      <top style="thin">
        <color rgb="FFB2B2B2"/>
      </top>
      <bottom style="thin">
        <color rgb="FFB2B2B2"/>
      </bottom>
      <diagonal/>
    </border>
    <border>
      <left style="thin">
        <color rgb="FF000000"/>
      </left>
      <right style="thin">
        <color rgb="FFB2B2B2"/>
      </right>
      <top style="thin">
        <color rgb="FFB2B2B2"/>
      </top>
      <bottom style="thin">
        <color rgb="FFB2B2B2"/>
      </bottom>
      <diagonal/>
    </border>
    <border>
      <left style="thin">
        <color rgb="FF000000"/>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B2B2B2"/>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top style="medium">
        <color indexed="64"/>
      </top>
      <bottom style="thin">
        <color rgb="FF666666"/>
      </bottom>
      <diagonal/>
    </border>
    <border>
      <left/>
      <right/>
      <top style="medium">
        <color indexed="64"/>
      </top>
      <bottom style="thin">
        <color rgb="FF666666"/>
      </bottom>
      <diagonal/>
    </border>
    <border>
      <left/>
      <right style="thin">
        <color rgb="FF666666"/>
      </right>
      <top style="medium">
        <color indexed="64"/>
      </top>
      <bottom style="thin">
        <color rgb="FF666666"/>
      </bottom>
      <diagonal/>
    </border>
    <border>
      <left style="medium">
        <color indexed="64"/>
      </left>
      <right/>
      <top style="thin">
        <color rgb="FF666666"/>
      </top>
      <bottom style="thin">
        <color rgb="FF666666"/>
      </bottom>
      <diagonal/>
    </border>
    <border>
      <left/>
      <right style="medium">
        <color indexed="64"/>
      </right>
      <top/>
      <bottom style="thin">
        <color rgb="FF666666"/>
      </bottom>
      <diagonal/>
    </border>
    <border>
      <left style="medium">
        <color indexed="64"/>
      </left>
      <right/>
      <top style="thin">
        <color rgb="FF666666"/>
      </top>
      <bottom/>
      <diagonal/>
    </border>
    <border>
      <left style="thin">
        <color rgb="FF666666"/>
      </left>
      <right style="medium">
        <color indexed="64"/>
      </right>
      <top style="thin">
        <color rgb="FF666666"/>
      </top>
      <bottom style="thin">
        <color rgb="FF666666"/>
      </bottom>
      <diagonal/>
    </border>
    <border>
      <left style="medium">
        <color indexed="64"/>
      </left>
      <right/>
      <top/>
      <bottom style="thin">
        <color rgb="FF666666"/>
      </bottom>
      <diagonal/>
    </border>
    <border>
      <left style="medium">
        <color indexed="64"/>
      </left>
      <right/>
      <top style="thin">
        <color rgb="FF666666"/>
      </top>
      <bottom style="medium">
        <color indexed="64"/>
      </bottom>
      <diagonal/>
    </border>
    <border>
      <left/>
      <right/>
      <top style="thin">
        <color rgb="FF666666"/>
      </top>
      <bottom style="medium">
        <color indexed="64"/>
      </bottom>
      <diagonal/>
    </border>
    <border>
      <left/>
      <right style="thin">
        <color rgb="FF666666"/>
      </right>
      <top style="thin">
        <color rgb="FF666666"/>
      </top>
      <bottom style="medium">
        <color indexed="64"/>
      </bottom>
      <diagonal/>
    </border>
    <border>
      <left style="thin">
        <color rgb="FF666666"/>
      </left>
      <right style="medium">
        <color indexed="64"/>
      </right>
      <top style="thin">
        <color rgb="FF666666"/>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0" fontId="78" fillId="0" borderId="0" applyNumberFormat="0" applyFill="0" applyBorder="0" applyAlignment="0" applyProtection="0"/>
  </cellStyleXfs>
  <cellXfs count="544">
    <xf numFmtId="0" fontId="0" fillId="0" borderId="0" xfId="0"/>
    <xf numFmtId="0" fontId="3" fillId="3" borderId="1" xfId="0" applyFont="1" applyFill="1" applyBorder="1"/>
    <xf numFmtId="0" fontId="3" fillId="3" borderId="2" xfId="0" applyFont="1" applyFill="1" applyBorder="1"/>
    <xf numFmtId="0" fontId="3" fillId="3" borderId="3" xfId="0" applyFont="1" applyFill="1" applyBorder="1"/>
    <xf numFmtId="0" fontId="3" fillId="4" borderId="6" xfId="0" applyFont="1" applyFill="1" applyBorder="1"/>
    <xf numFmtId="0" fontId="3" fillId="3" borderId="8" xfId="0" applyFont="1" applyFill="1" applyBorder="1"/>
    <xf numFmtId="0" fontId="3" fillId="0" borderId="0" xfId="0" applyFont="1"/>
    <xf numFmtId="0" fontId="3" fillId="3" borderId="5" xfId="0" applyFont="1" applyFill="1" applyBorder="1"/>
    <xf numFmtId="0" fontId="3" fillId="3" borderId="10" xfId="0" applyFont="1" applyFill="1" applyBorder="1"/>
    <xf numFmtId="0" fontId="3" fillId="3" borderId="12" xfId="0" applyFont="1" applyFill="1" applyBorder="1"/>
    <xf numFmtId="0" fontId="10" fillId="0" borderId="0" xfId="0" applyFont="1" applyAlignment="1">
      <alignment horizontal="left" vertical="center"/>
    </xf>
    <xf numFmtId="0" fontId="11" fillId="0" borderId="0" xfId="0" applyFont="1" applyAlignment="1">
      <alignment horizontal="left" vertical="top"/>
    </xf>
    <xf numFmtId="0" fontId="12" fillId="7" borderId="25"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12" fillId="8" borderId="25"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2" fillId="0" borderId="0" xfId="0" applyFont="1" applyAlignment="1">
      <alignment horizontal="center" vertical="top" wrapText="1"/>
    </xf>
    <xf numFmtId="0" fontId="3" fillId="4" borderId="25" xfId="0" applyFont="1" applyFill="1" applyBorder="1" applyAlignment="1">
      <alignment vertical="top"/>
    </xf>
    <xf numFmtId="0" fontId="3" fillId="0" borderId="0" xfId="0" applyFont="1" applyAlignment="1">
      <alignment horizontal="right" vertical="center"/>
    </xf>
    <xf numFmtId="0" fontId="3" fillId="4" borderId="25" xfId="0" applyFont="1" applyFill="1" applyBorder="1" applyAlignment="1">
      <alignment vertical="center"/>
    </xf>
    <xf numFmtId="0" fontId="13" fillId="9" borderId="25" xfId="0" applyFont="1" applyFill="1" applyBorder="1" applyAlignment="1">
      <alignment horizontal="right" vertical="top"/>
    </xf>
    <xf numFmtId="3" fontId="14" fillId="9" borderId="25" xfId="0" applyNumberFormat="1" applyFont="1" applyFill="1" applyBorder="1" applyAlignment="1">
      <alignment vertical="top"/>
    </xf>
    <xf numFmtId="164" fontId="13" fillId="9" borderId="25" xfId="0" applyNumberFormat="1" applyFont="1" applyFill="1" applyBorder="1" applyAlignment="1">
      <alignment horizontal="right" vertical="top"/>
    </xf>
    <xf numFmtId="0" fontId="13" fillId="9" borderId="25" xfId="0" applyFont="1" applyFill="1" applyBorder="1" applyAlignment="1">
      <alignment vertical="top"/>
    </xf>
    <xf numFmtId="0" fontId="15" fillId="0" borderId="0" xfId="0" applyFont="1" applyAlignment="1">
      <alignment horizontal="right" vertical="top"/>
    </xf>
    <xf numFmtId="0" fontId="11" fillId="7" borderId="25" xfId="0" applyFont="1" applyFill="1" applyBorder="1" applyAlignment="1">
      <alignment horizontal="center" vertical="center"/>
    </xf>
    <xf numFmtId="0" fontId="11" fillId="8" borderId="25" xfId="0" applyFont="1" applyFill="1" applyBorder="1" applyAlignment="1">
      <alignment horizontal="center" vertical="center"/>
    </xf>
    <xf numFmtId="0" fontId="11" fillId="0" borderId="0" xfId="0" applyFont="1" applyAlignment="1">
      <alignment horizontal="center" vertical="top"/>
    </xf>
    <xf numFmtId="0" fontId="3" fillId="4" borderId="21" xfId="0" applyFont="1" applyFill="1" applyBorder="1"/>
    <xf numFmtId="164" fontId="13" fillId="9" borderId="25" xfId="0" applyNumberFormat="1" applyFont="1" applyFill="1" applyBorder="1"/>
    <xf numFmtId="164" fontId="13" fillId="9" borderId="6" xfId="0" applyNumberFormat="1" applyFont="1" applyFill="1" applyBorder="1"/>
    <xf numFmtId="0" fontId="9" fillId="3" borderId="26" xfId="0" applyFont="1" applyFill="1" applyBorder="1" applyAlignment="1">
      <alignment horizontal="left" vertical="center"/>
    </xf>
    <xf numFmtId="0" fontId="9" fillId="3" borderId="9" xfId="0" applyFont="1" applyFill="1" applyBorder="1" applyAlignment="1">
      <alignment horizontal="left" vertical="center"/>
    </xf>
    <xf numFmtId="0" fontId="9" fillId="0" borderId="0" xfId="0" applyFont="1" applyAlignment="1">
      <alignment horizontal="left" vertical="center"/>
    </xf>
    <xf numFmtId="0" fontId="9" fillId="3" borderId="5" xfId="0" applyFont="1" applyFill="1" applyBorder="1" applyAlignment="1">
      <alignment horizontal="left" vertical="center"/>
    </xf>
    <xf numFmtId="0" fontId="18" fillId="4" borderId="25" xfId="0" applyFont="1" applyFill="1" applyBorder="1" applyAlignment="1">
      <alignment horizontal="center" vertical="center"/>
    </xf>
    <xf numFmtId="0" fontId="8" fillId="0" borderId="0" xfId="0" applyFont="1" applyAlignment="1">
      <alignment horizontal="left" vertical="center"/>
    </xf>
    <xf numFmtId="0" fontId="15" fillId="3" borderId="2" xfId="0" applyFont="1" applyFill="1" applyBorder="1"/>
    <xf numFmtId="0" fontId="20" fillId="0" borderId="0" xfId="0" applyFont="1"/>
    <xf numFmtId="0" fontId="14" fillId="10" borderId="30" xfId="0" applyFont="1" applyFill="1" applyBorder="1" applyAlignment="1">
      <alignment horizontal="center" vertical="center"/>
    </xf>
    <xf numFmtId="0" fontId="14" fillId="10" borderId="25" xfId="0" applyFont="1" applyFill="1" applyBorder="1" applyAlignment="1">
      <alignment horizontal="center" vertical="center" wrapText="1"/>
    </xf>
    <xf numFmtId="0" fontId="14" fillId="10" borderId="25" xfId="0" applyFont="1" applyFill="1" applyBorder="1" applyAlignment="1">
      <alignment horizontal="center" vertical="center"/>
    </xf>
    <xf numFmtId="0" fontId="13" fillId="10" borderId="25" xfId="0" applyFont="1" applyFill="1" applyBorder="1" applyAlignment="1">
      <alignment horizontal="center" vertical="center" wrapText="1"/>
    </xf>
    <xf numFmtId="0" fontId="14" fillId="9" borderId="31" xfId="0" applyFont="1" applyFill="1" applyBorder="1" applyAlignment="1">
      <alignment horizontal="center" vertical="center" wrapText="1"/>
    </xf>
    <xf numFmtId="0" fontId="15" fillId="0" borderId="0" xfId="0" applyFont="1"/>
    <xf numFmtId="164" fontId="21" fillId="9" borderId="31" xfId="0" applyNumberFormat="1" applyFont="1" applyFill="1" applyBorder="1"/>
    <xf numFmtId="164" fontId="14" fillId="9" borderId="35" xfId="0" applyNumberFormat="1" applyFont="1" applyFill="1" applyBorder="1"/>
    <xf numFmtId="0" fontId="10" fillId="0" borderId="0" xfId="0" applyFont="1"/>
    <xf numFmtId="0" fontId="14" fillId="8" borderId="30" xfId="0" applyFont="1" applyFill="1" applyBorder="1" applyAlignment="1">
      <alignment horizontal="center" vertical="center"/>
    </xf>
    <xf numFmtId="0" fontId="14" fillId="8" borderId="25" xfId="0" applyFont="1" applyFill="1" applyBorder="1" applyAlignment="1">
      <alignment horizontal="center" vertical="center" wrapText="1"/>
    </xf>
    <xf numFmtId="0" fontId="14" fillId="8" borderId="25" xfId="0" applyFont="1" applyFill="1" applyBorder="1" applyAlignment="1">
      <alignment horizontal="center" vertical="center"/>
    </xf>
    <xf numFmtId="0" fontId="13" fillId="8" borderId="25" xfId="0" applyFont="1" applyFill="1" applyBorder="1" applyAlignment="1">
      <alignment horizontal="center" vertical="center" wrapText="1"/>
    </xf>
    <xf numFmtId="0" fontId="23" fillId="0" borderId="0" xfId="0" applyFont="1" applyAlignment="1">
      <alignment vertical="center" wrapText="1"/>
    </xf>
    <xf numFmtId="0" fontId="3" fillId="4" borderId="30" xfId="0" applyFont="1" applyFill="1" applyBorder="1"/>
    <xf numFmtId="0" fontId="3" fillId="4" borderId="40" xfId="0" applyFont="1" applyFill="1" applyBorder="1"/>
    <xf numFmtId="0" fontId="3" fillId="4" borderId="42" xfId="0" applyFont="1" applyFill="1" applyBorder="1"/>
    <xf numFmtId="0" fontId="15" fillId="3" borderId="12" xfId="0" applyFont="1" applyFill="1" applyBorder="1"/>
    <xf numFmtId="164" fontId="21" fillId="9" borderId="31" xfId="0" applyNumberFormat="1" applyFont="1" applyFill="1" applyBorder="1" applyAlignment="1">
      <alignment horizontal="right"/>
    </xf>
    <xf numFmtId="0" fontId="3" fillId="11" borderId="30" xfId="0" applyFont="1" applyFill="1" applyBorder="1"/>
    <xf numFmtId="0" fontId="22" fillId="4" borderId="47" xfId="0" applyFont="1" applyFill="1" applyBorder="1" applyAlignment="1">
      <alignment vertical="center" wrapText="1"/>
    </xf>
    <xf numFmtId="0" fontId="22" fillId="4" borderId="47" xfId="0" applyFont="1" applyFill="1" applyBorder="1" applyAlignment="1">
      <alignment vertical="center"/>
    </xf>
    <xf numFmtId="0" fontId="25" fillId="4" borderId="48" xfId="0" applyFont="1" applyFill="1" applyBorder="1" applyAlignment="1">
      <alignment vertical="center"/>
    </xf>
    <xf numFmtId="0" fontId="3" fillId="3" borderId="2" xfId="0" applyFont="1" applyFill="1" applyBorder="1" applyAlignment="1">
      <alignment wrapText="1"/>
    </xf>
    <xf numFmtId="0" fontId="14" fillId="12" borderId="50" xfId="0" applyFont="1" applyFill="1" applyBorder="1" applyAlignment="1">
      <alignment horizontal="center" vertical="center"/>
    </xf>
    <xf numFmtId="0" fontId="14" fillId="12" borderId="51" xfId="0" applyFont="1" applyFill="1" applyBorder="1" applyAlignment="1">
      <alignment horizontal="center" vertical="center" wrapText="1"/>
    </xf>
    <xf numFmtId="164" fontId="3" fillId="13" borderId="25" xfId="0" applyNumberFormat="1" applyFont="1" applyFill="1" applyBorder="1"/>
    <xf numFmtId="164" fontId="14" fillId="12" borderId="35" xfId="0" applyNumberFormat="1" applyFont="1" applyFill="1" applyBorder="1"/>
    <xf numFmtId="164" fontId="14" fillId="12" borderId="36" xfId="0" applyNumberFormat="1" applyFont="1" applyFill="1" applyBorder="1"/>
    <xf numFmtId="0" fontId="3" fillId="3" borderId="2" xfId="0" applyFont="1" applyFill="1" applyBorder="1" applyAlignment="1">
      <alignment vertical="center"/>
    </xf>
    <xf numFmtId="0" fontId="8" fillId="3" borderId="0" xfId="0" applyFont="1" applyFill="1" applyAlignment="1">
      <alignment horizontal="left" vertical="center"/>
    </xf>
    <xf numFmtId="0" fontId="9" fillId="3" borderId="0" xfId="0" applyFont="1" applyFill="1" applyAlignment="1">
      <alignment horizontal="left" vertical="center"/>
    </xf>
    <xf numFmtId="0" fontId="10" fillId="0" borderId="0" xfId="0" applyFont="1" applyAlignment="1">
      <alignment horizontal="left" vertical="center" wrapText="1"/>
    </xf>
    <xf numFmtId="0" fontId="26" fillId="0" borderId="0" xfId="0" applyFont="1" applyAlignment="1">
      <alignment horizontal="center" vertical="center" wrapText="1"/>
    </xf>
    <xf numFmtId="0" fontId="13" fillId="10" borderId="6" xfId="0" applyFont="1" applyFill="1" applyBorder="1" applyAlignment="1">
      <alignment horizontal="center" vertical="center" wrapText="1"/>
    </xf>
    <xf numFmtId="0" fontId="14" fillId="8" borderId="31" xfId="0" applyFont="1" applyFill="1" applyBorder="1" applyAlignment="1">
      <alignment horizontal="center" vertical="center" wrapText="1"/>
    </xf>
    <xf numFmtId="164" fontId="13" fillId="9" borderId="35" xfId="0" applyNumberFormat="1" applyFont="1" applyFill="1" applyBorder="1"/>
    <xf numFmtId="0" fontId="16" fillId="9" borderId="36" xfId="0" applyFont="1" applyFill="1" applyBorder="1"/>
    <xf numFmtId="0" fontId="14" fillId="8" borderId="30" xfId="0" applyFont="1" applyFill="1" applyBorder="1" applyAlignment="1">
      <alignment horizontal="center" vertical="center" wrapText="1"/>
    </xf>
    <xf numFmtId="0" fontId="3" fillId="0" borderId="0" xfId="0" applyFont="1" applyAlignment="1">
      <alignment horizontal="left" vertical="center"/>
    </xf>
    <xf numFmtId="0" fontId="15" fillId="9" borderId="36" xfId="0" applyFont="1" applyFill="1" applyBorder="1"/>
    <xf numFmtId="49" fontId="13" fillId="8" borderId="24" xfId="0" applyNumberFormat="1" applyFont="1" applyFill="1" applyBorder="1" applyAlignment="1">
      <alignment horizontal="center" vertical="center"/>
    </xf>
    <xf numFmtId="49" fontId="14" fillId="8" borderId="24" xfId="0" applyNumberFormat="1" applyFont="1" applyFill="1" applyBorder="1" applyAlignment="1">
      <alignment horizontal="center" vertical="center"/>
    </xf>
    <xf numFmtId="0" fontId="28" fillId="3" borderId="5" xfId="0" applyFont="1" applyFill="1" applyBorder="1" applyAlignment="1">
      <alignment horizontal="center" vertical="center"/>
    </xf>
    <xf numFmtId="0" fontId="14" fillId="10" borderId="30" xfId="0" applyFont="1" applyFill="1" applyBorder="1" applyAlignment="1">
      <alignment vertical="center" wrapText="1"/>
    </xf>
    <xf numFmtId="0" fontId="29" fillId="10" borderId="25" xfId="0" applyFont="1" applyFill="1" applyBorder="1" applyAlignment="1">
      <alignment horizontal="center" vertical="center" wrapText="1"/>
    </xf>
    <xf numFmtId="0" fontId="30" fillId="9" borderId="31" xfId="0" applyFont="1" applyFill="1" applyBorder="1" applyAlignment="1">
      <alignment horizontal="center" vertical="center" wrapText="1"/>
    </xf>
    <xf numFmtId="0" fontId="21" fillId="3" borderId="5" xfId="0" applyFont="1" applyFill="1" applyBorder="1"/>
    <xf numFmtId="0" fontId="30" fillId="9" borderId="25" xfId="0" applyFont="1" applyFill="1" applyBorder="1" applyAlignment="1">
      <alignment horizontal="center" vertical="center" wrapText="1"/>
    </xf>
    <xf numFmtId="0" fontId="29" fillId="8" borderId="25" xfId="0" applyFont="1" applyFill="1" applyBorder="1" applyAlignment="1">
      <alignment horizontal="center" vertical="center" wrapText="1"/>
    </xf>
    <xf numFmtId="0" fontId="24" fillId="3" borderId="5" xfId="0" applyFont="1" applyFill="1" applyBorder="1"/>
    <xf numFmtId="164" fontId="21" fillId="9" borderId="25" xfId="0" applyNumberFormat="1" applyFont="1" applyFill="1" applyBorder="1"/>
    <xf numFmtId="0" fontId="3" fillId="3" borderId="44" xfId="0" applyFont="1" applyFill="1" applyBorder="1"/>
    <xf numFmtId="0" fontId="15" fillId="3" borderId="8" xfId="0" applyFont="1" applyFill="1" applyBorder="1"/>
    <xf numFmtId="0" fontId="15" fillId="3" borderId="3" xfId="0" applyFont="1" applyFill="1" applyBorder="1"/>
    <xf numFmtId="0" fontId="34" fillId="0" borderId="0" xfId="0" applyFont="1"/>
    <xf numFmtId="0" fontId="35" fillId="0" borderId="0" xfId="0" applyFont="1"/>
    <xf numFmtId="0" fontId="15" fillId="0" borderId="0" xfId="0" applyFont="1" applyAlignment="1">
      <alignment vertical="center" wrapText="1"/>
    </xf>
    <xf numFmtId="0" fontId="15" fillId="0" borderId="0" xfId="0" applyFont="1" applyAlignment="1">
      <alignment vertical="center"/>
    </xf>
    <xf numFmtId="0" fontId="3" fillId="3" borderId="64" xfId="0" applyFont="1" applyFill="1" applyBorder="1"/>
    <xf numFmtId="0" fontId="3" fillId="3" borderId="65" xfId="0" applyFont="1" applyFill="1" applyBorder="1"/>
    <xf numFmtId="0" fontId="9" fillId="3" borderId="12" xfId="0" applyFont="1" applyFill="1" applyBorder="1" applyAlignment="1">
      <alignment vertical="center"/>
    </xf>
    <xf numFmtId="0" fontId="3" fillId="3" borderId="12" xfId="0" applyFont="1" applyFill="1" applyBorder="1" applyAlignment="1">
      <alignment vertical="center"/>
    </xf>
    <xf numFmtId="0" fontId="13" fillId="9" borderId="66" xfId="0" applyFont="1" applyFill="1" applyBorder="1" applyAlignment="1">
      <alignment horizontal="right" vertical="center"/>
    </xf>
    <xf numFmtId="0" fontId="38" fillId="3" borderId="67" xfId="0" applyFont="1" applyFill="1" applyBorder="1" applyAlignment="1">
      <alignment horizontal="left" vertical="center" wrapText="1"/>
    </xf>
    <xf numFmtId="0" fontId="14" fillId="10" borderId="30" xfId="0" applyFont="1" applyFill="1" applyBorder="1" applyAlignment="1">
      <alignment vertical="center"/>
    </xf>
    <xf numFmtId="0" fontId="14" fillId="8" borderId="25" xfId="0" applyFont="1" applyFill="1" applyBorder="1" applyAlignment="1">
      <alignment vertical="center"/>
    </xf>
    <xf numFmtId="0" fontId="13" fillId="9" borderId="30" xfId="0" applyFont="1" applyFill="1" applyBorder="1" applyAlignment="1">
      <alignment horizontal="right"/>
    </xf>
    <xf numFmtId="0" fontId="3" fillId="4" borderId="25" xfId="0" applyFont="1" applyFill="1" applyBorder="1"/>
    <xf numFmtId="0" fontId="3" fillId="4" borderId="25" xfId="0" applyFont="1" applyFill="1" applyBorder="1" applyAlignment="1">
      <alignment horizontal="center" vertical="center"/>
    </xf>
    <xf numFmtId="0" fontId="3" fillId="3" borderId="62" xfId="0" applyFont="1" applyFill="1" applyBorder="1"/>
    <xf numFmtId="0" fontId="3" fillId="3" borderId="68" xfId="0" applyFont="1" applyFill="1" applyBorder="1"/>
    <xf numFmtId="0" fontId="3" fillId="3" borderId="69" xfId="0" applyFont="1" applyFill="1" applyBorder="1"/>
    <xf numFmtId="0" fontId="14" fillId="8" borderId="25" xfId="0" applyFont="1" applyFill="1" applyBorder="1" applyAlignment="1">
      <alignment vertical="center" wrapText="1"/>
    </xf>
    <xf numFmtId="0" fontId="3" fillId="4" borderId="30" xfId="0" applyFont="1" applyFill="1" applyBorder="1" applyAlignment="1">
      <alignment vertical="center"/>
    </xf>
    <xf numFmtId="0" fontId="3" fillId="4" borderId="25" xfId="0" applyFont="1" applyFill="1" applyBorder="1" applyAlignment="1">
      <alignment vertical="center" wrapText="1"/>
    </xf>
    <xf numFmtId="0" fontId="13" fillId="9" borderId="35" xfId="0" applyFont="1" applyFill="1" applyBorder="1" applyAlignment="1">
      <alignment horizontal="right"/>
    </xf>
    <xf numFmtId="0" fontId="4" fillId="4" borderId="30" xfId="0" applyFont="1" applyFill="1" applyBorder="1" applyAlignment="1">
      <alignment horizontal="right" vertical="center"/>
    </xf>
    <xf numFmtId="0" fontId="5" fillId="3" borderId="8" xfId="0" applyFont="1" applyFill="1" applyBorder="1" applyAlignment="1">
      <alignment horizontal="left"/>
    </xf>
    <xf numFmtId="0" fontId="7" fillId="2" borderId="73" xfId="0" applyFont="1" applyFill="1" applyBorder="1" applyAlignment="1">
      <alignment vertical="center"/>
    </xf>
    <xf numFmtId="0" fontId="10" fillId="2" borderId="50" xfId="0" applyFont="1" applyFill="1" applyBorder="1" applyAlignment="1">
      <alignment horizontal="center" vertical="center"/>
    </xf>
    <xf numFmtId="0" fontId="7" fillId="2" borderId="51" xfId="0" applyFont="1" applyFill="1" applyBorder="1" applyAlignment="1">
      <alignment horizontal="center" vertical="center"/>
    </xf>
    <xf numFmtId="164" fontId="42" fillId="9" borderId="31" xfId="0" applyNumberFormat="1" applyFont="1" applyFill="1" applyBorder="1" applyAlignment="1">
      <alignment horizontal="center" vertical="center"/>
    </xf>
    <xf numFmtId="0" fontId="41" fillId="4" borderId="66" xfId="0" applyFont="1" applyFill="1" applyBorder="1" applyAlignment="1">
      <alignment vertical="center"/>
    </xf>
    <xf numFmtId="164" fontId="42" fillId="9" borderId="36" xfId="0" applyNumberFormat="1" applyFont="1" applyFill="1" applyBorder="1" applyAlignment="1">
      <alignment horizontal="center" vertical="center"/>
    </xf>
    <xf numFmtId="0" fontId="10" fillId="3" borderId="3" xfId="0" applyFont="1" applyFill="1" applyBorder="1" applyAlignment="1">
      <alignment horizontal="center"/>
    </xf>
    <xf numFmtId="0" fontId="10" fillId="3" borderId="8" xfId="0" applyFont="1" applyFill="1" applyBorder="1" applyAlignment="1">
      <alignment horizontal="center"/>
    </xf>
    <xf numFmtId="0" fontId="7" fillId="11" borderId="0" xfId="0" applyFont="1" applyFill="1"/>
    <xf numFmtId="0" fontId="10" fillId="11" borderId="0" xfId="0" applyFont="1" applyFill="1" applyAlignment="1">
      <alignment horizontal="right"/>
    </xf>
    <xf numFmtId="0" fontId="44" fillId="11" borderId="0" xfId="0" applyFont="1" applyFill="1" applyAlignment="1">
      <alignment horizontal="center"/>
    </xf>
    <xf numFmtId="0" fontId="45" fillId="11" borderId="0" xfId="0" applyFont="1" applyFill="1" applyAlignment="1">
      <alignment horizontal="left" vertical="center"/>
    </xf>
    <xf numFmtId="0" fontId="44" fillId="11" borderId="0" xfId="0" applyFont="1" applyFill="1" applyAlignment="1">
      <alignment horizontal="left"/>
    </xf>
    <xf numFmtId="0" fontId="3" fillId="3" borderId="0" xfId="0" applyFont="1" applyFill="1" applyAlignment="1">
      <alignment vertical="top" wrapText="1"/>
    </xf>
    <xf numFmtId="0" fontId="3" fillId="3" borderId="0" xfId="0" applyFont="1" applyFill="1" applyAlignment="1">
      <alignment vertical="top"/>
    </xf>
    <xf numFmtId="0" fontId="47" fillId="3" borderId="77" xfId="0" applyFont="1" applyFill="1" applyBorder="1"/>
    <xf numFmtId="0" fontId="47" fillId="3" borderId="8" xfId="0" applyFont="1" applyFill="1" applyBorder="1"/>
    <xf numFmtId="0" fontId="4" fillId="3" borderId="3" xfId="0" applyFont="1" applyFill="1" applyBorder="1" applyAlignment="1">
      <alignment horizontal="left"/>
    </xf>
    <xf numFmtId="0" fontId="3" fillId="3" borderId="3" xfId="0" applyFont="1" applyFill="1" applyBorder="1" applyAlignment="1">
      <alignment horizontal="center"/>
    </xf>
    <xf numFmtId="0" fontId="3" fillId="3" borderId="2" xfId="0" applyFont="1" applyFill="1" applyBorder="1" applyAlignment="1">
      <alignment horizontal="center"/>
    </xf>
    <xf numFmtId="0" fontId="3" fillId="0" borderId="40" xfId="0" applyFont="1" applyBorder="1"/>
    <xf numFmtId="0" fontId="47" fillId="0" borderId="40" xfId="0" applyFont="1" applyBorder="1" applyAlignment="1">
      <alignment horizontal="center"/>
    </xf>
    <xf numFmtId="0" fontId="47" fillId="0" borderId="0" xfId="0" applyFont="1" applyAlignment="1">
      <alignment horizontal="center"/>
    </xf>
    <xf numFmtId="0" fontId="15" fillId="0" borderId="40" xfId="0" applyFont="1" applyBorder="1"/>
    <xf numFmtId="0" fontId="3" fillId="0" borderId="42" xfId="0" applyFont="1" applyBorder="1"/>
    <xf numFmtId="0" fontId="3" fillId="3" borderId="75" xfId="0" applyFont="1" applyFill="1" applyBorder="1"/>
    <xf numFmtId="0" fontId="3" fillId="3" borderId="77" xfId="0" applyFont="1" applyFill="1" applyBorder="1"/>
    <xf numFmtId="0" fontId="3" fillId="0" borderId="75" xfId="0" applyFont="1" applyBorder="1"/>
    <xf numFmtId="0" fontId="57" fillId="4" borderId="25" xfId="0" applyFont="1" applyFill="1" applyBorder="1" applyAlignment="1">
      <alignment horizontal="center" vertical="center"/>
    </xf>
    <xf numFmtId="0" fontId="59" fillId="0" borderId="0" xfId="0" applyFont="1" applyAlignment="1">
      <alignment horizontal="left" vertical="center"/>
    </xf>
    <xf numFmtId="164" fontId="61" fillId="9" borderId="36" xfId="0" applyNumberFormat="1" applyFont="1" applyFill="1" applyBorder="1"/>
    <xf numFmtId="164" fontId="61" fillId="9" borderId="25" xfId="0" applyNumberFormat="1" applyFont="1" applyFill="1" applyBorder="1"/>
    <xf numFmtId="164" fontId="61" fillId="9" borderId="31" xfId="0" applyNumberFormat="1" applyFont="1" applyFill="1" applyBorder="1"/>
    <xf numFmtId="0" fontId="62" fillId="9" borderId="32" xfId="0" applyFont="1" applyFill="1" applyBorder="1" applyAlignment="1">
      <alignment horizontal="right" vertical="center"/>
    </xf>
    <xf numFmtId="0" fontId="62" fillId="9" borderId="34" xfId="0" applyFont="1" applyFill="1" applyBorder="1" applyAlignment="1">
      <alignment horizontal="right" vertical="center"/>
    </xf>
    <xf numFmtId="164" fontId="61" fillId="9" borderId="46" xfId="0" applyNumberFormat="1" applyFont="1" applyFill="1" applyBorder="1"/>
    <xf numFmtId="164" fontId="61" fillId="9" borderId="35" xfId="0" applyNumberFormat="1" applyFont="1" applyFill="1" applyBorder="1"/>
    <xf numFmtId="164" fontId="62" fillId="9" borderId="46" xfId="0" applyNumberFormat="1" applyFont="1" applyFill="1" applyBorder="1"/>
    <xf numFmtId="164" fontId="62" fillId="9" borderId="35" xfId="0" applyNumberFormat="1" applyFont="1" applyFill="1" applyBorder="1"/>
    <xf numFmtId="0" fontId="0" fillId="0" borderId="0" xfId="0" applyAlignment="1">
      <alignment horizontal="left" vertical="center"/>
    </xf>
    <xf numFmtId="0" fontId="4" fillId="18" borderId="0" xfId="0" applyFont="1" applyFill="1" applyAlignment="1">
      <alignment horizontal="left" vertical="center"/>
    </xf>
    <xf numFmtId="0" fontId="4" fillId="18" borderId="5" xfId="0" applyFont="1" applyFill="1" applyBorder="1" applyAlignment="1">
      <alignment horizontal="left" vertical="center"/>
    </xf>
    <xf numFmtId="0" fontId="69" fillId="9" borderId="35" xfId="0" applyFont="1" applyFill="1" applyBorder="1"/>
    <xf numFmtId="0" fontId="4" fillId="18" borderId="67" xfId="0" applyFont="1" applyFill="1" applyBorder="1" applyAlignment="1">
      <alignment horizontal="left" vertical="center" wrapText="1"/>
    </xf>
    <xf numFmtId="0" fontId="60" fillId="8" borderId="25" xfId="0" applyFont="1" applyFill="1" applyBorder="1" applyAlignment="1">
      <alignment vertical="center"/>
    </xf>
    <xf numFmtId="0" fontId="73" fillId="8" borderId="25" xfId="0" applyFont="1" applyFill="1" applyBorder="1" applyAlignment="1">
      <alignment horizontal="center" vertical="center" wrapText="1"/>
    </xf>
    <xf numFmtId="0" fontId="74" fillId="8" borderId="31" xfId="0" applyFont="1" applyFill="1" applyBorder="1" applyAlignment="1">
      <alignment horizontal="center" vertical="center" wrapText="1"/>
    </xf>
    <xf numFmtId="164" fontId="43" fillId="9" borderId="74" xfId="0" applyNumberFormat="1" applyFont="1" applyFill="1" applyBorder="1" applyAlignment="1">
      <alignment horizontal="center" vertical="center"/>
    </xf>
    <xf numFmtId="0" fontId="46" fillId="0" borderId="66" xfId="0" applyFont="1" applyBorder="1" applyAlignment="1">
      <alignment horizontal="right" vertical="center"/>
    </xf>
    <xf numFmtId="0" fontId="69" fillId="4" borderId="30" xfId="0" applyFont="1" applyFill="1" applyBorder="1" applyAlignment="1">
      <alignment horizontal="right" vertical="center" wrapText="1"/>
    </xf>
    <xf numFmtId="0" fontId="69" fillId="4" borderId="66" xfId="0" applyFont="1" applyFill="1" applyBorder="1" applyAlignment="1">
      <alignment horizontal="right" vertical="center" wrapText="1"/>
    </xf>
    <xf numFmtId="164" fontId="21" fillId="9" borderId="31" xfId="0" applyNumberFormat="1" applyFont="1" applyFill="1" applyBorder="1" applyAlignment="1">
      <alignment horizontal="right" vertical="center"/>
    </xf>
    <xf numFmtId="164" fontId="16" fillId="9" borderId="31" xfId="0" applyNumberFormat="1" applyFont="1" applyFill="1" applyBorder="1" applyAlignment="1">
      <alignment horizontal="right" vertical="center"/>
    </xf>
    <xf numFmtId="164" fontId="10" fillId="9" borderId="36" xfId="0" applyNumberFormat="1" applyFont="1" applyFill="1" applyBorder="1" applyAlignment="1">
      <alignment horizontal="center" vertical="center"/>
    </xf>
    <xf numFmtId="166" fontId="10" fillId="9" borderId="36" xfId="0" applyNumberFormat="1" applyFont="1" applyFill="1" applyBorder="1" applyAlignment="1">
      <alignment horizontal="center" vertical="center"/>
    </xf>
    <xf numFmtId="0" fontId="36" fillId="3" borderId="66" xfId="0" applyFont="1" applyFill="1" applyBorder="1" applyAlignment="1">
      <alignment horizontal="right" vertical="center"/>
    </xf>
    <xf numFmtId="0" fontId="16" fillId="9" borderId="30" xfId="0" applyFont="1" applyFill="1" applyBorder="1" applyAlignment="1">
      <alignment vertical="center"/>
    </xf>
    <xf numFmtId="0" fontId="21" fillId="9" borderId="30" xfId="0" applyFont="1" applyFill="1" applyBorder="1" applyAlignment="1">
      <alignment vertical="center"/>
    </xf>
    <xf numFmtId="0" fontId="21" fillId="9" borderId="76" xfId="0" applyFont="1" applyFill="1" applyBorder="1" applyAlignment="1">
      <alignment vertical="center"/>
    </xf>
    <xf numFmtId="0" fontId="75" fillId="4" borderId="30" xfId="0" applyFont="1" applyFill="1" applyBorder="1" applyAlignment="1">
      <alignment vertical="center"/>
    </xf>
    <xf numFmtId="0" fontId="3" fillId="0" borderId="54" xfId="0" applyFont="1" applyBorder="1" applyAlignment="1">
      <alignment vertical="center"/>
    </xf>
    <xf numFmtId="0" fontId="0" fillId="0" borderId="0" xfId="0" applyAlignment="1">
      <alignment vertical="center"/>
    </xf>
    <xf numFmtId="166" fontId="3" fillId="16" borderId="25" xfId="0" applyNumberFormat="1" applyFont="1" applyFill="1" applyBorder="1" applyAlignment="1">
      <alignment vertical="center"/>
    </xf>
    <xf numFmtId="0" fontId="3" fillId="3" borderId="62" xfId="0" applyFont="1" applyFill="1" applyBorder="1" applyAlignment="1">
      <alignment vertical="center"/>
    </xf>
    <xf numFmtId="0" fontId="3" fillId="0" borderId="78" xfId="0" applyFont="1" applyBorder="1" applyAlignment="1">
      <alignment vertical="center"/>
    </xf>
    <xf numFmtId="0" fontId="3" fillId="0" borderId="58" xfId="0" applyFont="1" applyBorder="1" applyAlignment="1">
      <alignment vertical="center"/>
    </xf>
    <xf numFmtId="0" fontId="26" fillId="15" borderId="79" xfId="0" applyFont="1" applyFill="1" applyBorder="1" applyAlignment="1">
      <alignment vertical="center"/>
    </xf>
    <xf numFmtId="0" fontId="37" fillId="15" borderId="80" xfId="0" applyFont="1" applyFill="1" applyBorder="1" applyAlignment="1">
      <alignment vertical="center"/>
    </xf>
    <xf numFmtId="0" fontId="37" fillId="15" borderId="81" xfId="0" applyFont="1" applyFill="1" applyBorder="1" applyAlignment="1">
      <alignment vertical="center"/>
    </xf>
    <xf numFmtId="0" fontId="47" fillId="16" borderId="82" xfId="0" applyFont="1" applyFill="1" applyBorder="1" applyAlignment="1">
      <alignment horizontal="center" vertical="center"/>
    </xf>
    <xf numFmtId="0" fontId="47" fillId="16" borderId="75" xfId="0" applyFont="1" applyFill="1" applyBorder="1" applyAlignment="1">
      <alignment horizontal="center" vertical="center"/>
    </xf>
    <xf numFmtId="0" fontId="47" fillId="16" borderId="83" xfId="0" applyFont="1" applyFill="1" applyBorder="1" applyAlignment="1">
      <alignment horizontal="center" vertical="center"/>
    </xf>
    <xf numFmtId="0" fontId="15" fillId="16" borderId="75" xfId="0" applyFont="1" applyFill="1" applyBorder="1" applyAlignment="1">
      <alignment vertical="center"/>
    </xf>
    <xf numFmtId="0" fontId="3" fillId="16" borderId="85" xfId="0" applyFont="1" applyFill="1" applyBorder="1" applyAlignment="1">
      <alignment horizontal="right" vertical="center"/>
    </xf>
    <xf numFmtId="0" fontId="3" fillId="16" borderId="75" xfId="0" applyFont="1" applyFill="1" applyBorder="1" applyAlignment="1">
      <alignment vertical="center"/>
    </xf>
    <xf numFmtId="0" fontId="15" fillId="16" borderId="86" xfId="0" applyFont="1" applyFill="1" applyBorder="1" applyAlignment="1">
      <alignment vertical="center"/>
    </xf>
    <xf numFmtId="0" fontId="50" fillId="16" borderId="87" xfId="0" applyFont="1" applyFill="1" applyBorder="1" applyAlignment="1">
      <alignment horizontal="right" vertical="center"/>
    </xf>
    <xf numFmtId="166" fontId="42" fillId="9" borderId="88" xfId="0" applyNumberFormat="1" applyFont="1" applyFill="1" applyBorder="1" applyAlignment="1">
      <alignment vertical="center"/>
    </xf>
    <xf numFmtId="0" fontId="3" fillId="16" borderId="89" xfId="0" applyFont="1" applyFill="1" applyBorder="1" applyAlignment="1">
      <alignment vertical="center"/>
    </xf>
    <xf numFmtId="0" fontId="3" fillId="16" borderId="90" xfId="0" applyFont="1" applyFill="1" applyBorder="1" applyAlignment="1">
      <alignment vertical="center"/>
    </xf>
    <xf numFmtId="0" fontId="3" fillId="16" borderId="83" xfId="0" applyFont="1" applyFill="1" applyBorder="1" applyAlignment="1">
      <alignment vertical="center"/>
    </xf>
    <xf numFmtId="0" fontId="15" fillId="16" borderId="87" xfId="0" applyFont="1" applyFill="1" applyBorder="1" applyAlignment="1">
      <alignment vertical="center"/>
    </xf>
    <xf numFmtId="164" fontId="15" fillId="16" borderId="88" xfId="0" applyNumberFormat="1" applyFont="1" applyFill="1" applyBorder="1" applyAlignment="1">
      <alignment vertical="center"/>
    </xf>
    <xf numFmtId="164" fontId="3" fillId="16" borderId="88" xfId="0" applyNumberFormat="1" applyFont="1" applyFill="1" applyBorder="1" applyAlignment="1">
      <alignment vertical="center"/>
    </xf>
    <xf numFmtId="0" fontId="3" fillId="16" borderId="90" xfId="0" applyFont="1" applyFill="1" applyBorder="1" applyAlignment="1">
      <alignment horizontal="left" vertical="center"/>
    </xf>
    <xf numFmtId="0" fontId="42" fillId="15" borderId="87" xfId="0" applyFont="1" applyFill="1" applyBorder="1" applyAlignment="1">
      <alignment horizontal="center" vertical="center" wrapText="1"/>
    </xf>
    <xf numFmtId="164" fontId="42" fillId="15" borderId="88" xfId="0" applyNumberFormat="1" applyFont="1" applyFill="1" applyBorder="1" applyAlignment="1">
      <alignment horizontal="center" vertical="center"/>
    </xf>
    <xf numFmtId="0" fontId="11" fillId="2" borderId="23" xfId="0" applyFont="1" applyFill="1" applyBorder="1"/>
    <xf numFmtId="0" fontId="11" fillId="2" borderId="23" xfId="0" applyFont="1" applyFill="1" applyBorder="1" applyAlignment="1">
      <alignment vertical="center"/>
    </xf>
    <xf numFmtId="0" fontId="3" fillId="0" borderId="25" xfId="0" applyFont="1" applyBorder="1" applyProtection="1">
      <protection locked="0"/>
    </xf>
    <xf numFmtId="164" fontId="3" fillId="0" borderId="25" xfId="0" applyNumberFormat="1" applyFont="1" applyBorder="1" applyProtection="1">
      <protection locked="0"/>
    </xf>
    <xf numFmtId="0" fontId="3" fillId="11" borderId="30" xfId="0" applyFont="1" applyFill="1" applyBorder="1" applyAlignment="1" applyProtection="1">
      <alignment horizontal="left" vertical="center"/>
      <protection locked="0"/>
    </xf>
    <xf numFmtId="0" fontId="3" fillId="11" borderId="25" xfId="0" applyFont="1" applyFill="1" applyBorder="1" applyAlignment="1" applyProtection="1">
      <alignment horizontal="center" vertical="center"/>
      <protection locked="0"/>
    </xf>
    <xf numFmtId="165" fontId="3" fillId="11" borderId="25" xfId="0" applyNumberFormat="1" applyFont="1" applyFill="1" applyBorder="1" applyAlignment="1" applyProtection="1">
      <alignment horizontal="left" vertical="center"/>
      <protection locked="0"/>
    </xf>
    <xf numFmtId="0" fontId="3" fillId="11" borderId="25" xfId="0" applyFont="1" applyFill="1" applyBorder="1" applyAlignment="1" applyProtection="1">
      <alignment horizontal="left" vertical="center"/>
      <protection locked="0"/>
    </xf>
    <xf numFmtId="0" fontId="3" fillId="0" borderId="25" xfId="0" applyFont="1" applyBorder="1" applyAlignment="1" applyProtection="1">
      <alignment horizontal="right"/>
      <protection locked="0"/>
    </xf>
    <xf numFmtId="164" fontId="3" fillId="11" borderId="25" xfId="0" applyNumberFormat="1" applyFont="1" applyFill="1" applyBorder="1" applyAlignment="1" applyProtection="1">
      <alignment horizontal="right" vertical="center"/>
      <protection locked="0"/>
    </xf>
    <xf numFmtId="0" fontId="3" fillId="0" borderId="24" xfId="0" applyFont="1" applyBorder="1" applyAlignment="1" applyProtection="1">
      <alignment horizontal="right"/>
      <protection locked="0"/>
    </xf>
    <xf numFmtId="164" fontId="3" fillId="0" borderId="24" xfId="0" applyNumberFormat="1" applyFont="1" applyBorder="1" applyAlignment="1" applyProtection="1">
      <alignment horizontal="right"/>
      <protection locked="0"/>
    </xf>
    <xf numFmtId="165" fontId="3" fillId="0" borderId="25" xfId="0" applyNumberFormat="1" applyFont="1" applyBorder="1" applyProtection="1">
      <protection locked="0"/>
    </xf>
    <xf numFmtId="164" fontId="24" fillId="0" borderId="25" xfId="0" applyNumberFormat="1" applyFont="1" applyBorder="1" applyProtection="1">
      <protection locked="0"/>
    </xf>
    <xf numFmtId="164" fontId="3" fillId="11" borderId="6" xfId="0" applyNumberFormat="1" applyFont="1" applyFill="1" applyBorder="1" applyAlignment="1" applyProtection="1">
      <alignment horizontal="right" vertical="center"/>
      <protection locked="0"/>
    </xf>
    <xf numFmtId="0" fontId="3" fillId="11" borderId="31" xfId="0" applyFont="1" applyFill="1" applyBorder="1" applyAlignment="1" applyProtection="1">
      <alignment horizontal="left" vertical="center"/>
      <protection locked="0"/>
    </xf>
    <xf numFmtId="0" fontId="24" fillId="11" borderId="55" xfId="0" applyFont="1" applyFill="1" applyBorder="1" applyAlignment="1" applyProtection="1">
      <alignment horizontal="left" vertical="center"/>
      <protection locked="0"/>
    </xf>
    <xf numFmtId="0" fontId="24" fillId="11" borderId="56" xfId="0" applyFont="1" applyFill="1" applyBorder="1" applyAlignment="1" applyProtection="1">
      <alignment horizontal="left" vertical="center"/>
      <protection locked="0"/>
    </xf>
    <xf numFmtId="0" fontId="71" fillId="11" borderId="30" xfId="0" applyFont="1" applyFill="1" applyBorder="1" applyAlignment="1" applyProtection="1">
      <alignment vertical="center"/>
      <protection locked="0"/>
    </xf>
    <xf numFmtId="0" fontId="31" fillId="11" borderId="25" xfId="0" applyFont="1" applyFill="1" applyBorder="1" applyAlignment="1" applyProtection="1">
      <alignment vertical="center"/>
      <protection locked="0"/>
    </xf>
    <xf numFmtId="164" fontId="31" fillId="11" borderId="25" xfId="0" applyNumberFormat="1" applyFont="1" applyFill="1" applyBorder="1" applyProtection="1">
      <protection locked="0"/>
    </xf>
    <xf numFmtId="0" fontId="33" fillId="11" borderId="30" xfId="0" applyFont="1" applyFill="1" applyBorder="1" applyAlignment="1" applyProtection="1">
      <alignment vertical="center"/>
      <protection locked="0"/>
    </xf>
    <xf numFmtId="0" fontId="33" fillId="11" borderId="25" xfId="0" applyFont="1" applyFill="1" applyBorder="1" applyAlignment="1" applyProtection="1">
      <alignment vertical="center"/>
      <protection locked="0"/>
    </xf>
    <xf numFmtId="0" fontId="31" fillId="11" borderId="30" xfId="0" applyFont="1" applyFill="1" applyBorder="1" applyAlignment="1" applyProtection="1">
      <alignment vertical="center"/>
      <protection locked="0"/>
    </xf>
    <xf numFmtId="0" fontId="22" fillId="11" borderId="30" xfId="0" applyFont="1" applyFill="1" applyBorder="1" applyAlignment="1" applyProtection="1">
      <alignment vertical="center"/>
      <protection locked="0"/>
    </xf>
    <xf numFmtId="0" fontId="22" fillId="11" borderId="25" xfId="0" applyFont="1" applyFill="1" applyBorder="1" applyAlignment="1" applyProtection="1">
      <alignment vertical="center"/>
      <protection locked="0"/>
    </xf>
    <xf numFmtId="0" fontId="32" fillId="11" borderId="25" xfId="0" applyFont="1" applyFill="1" applyBorder="1" applyAlignment="1" applyProtection="1">
      <alignment vertical="center"/>
      <protection locked="0"/>
    </xf>
    <xf numFmtId="0" fontId="23" fillId="11" borderId="25" xfId="0" applyFont="1" applyFill="1" applyBorder="1" applyAlignment="1" applyProtection="1">
      <alignment vertical="center"/>
      <protection locked="0"/>
    </xf>
    <xf numFmtId="0" fontId="30" fillId="8" borderId="25" xfId="0" applyFont="1" applyFill="1" applyBorder="1" applyAlignment="1">
      <alignment horizontal="center" vertical="center" wrapText="1"/>
    </xf>
    <xf numFmtId="0" fontId="30" fillId="21" borderId="25" xfId="0" applyFont="1" applyFill="1" applyBorder="1" applyAlignment="1">
      <alignment horizontal="center" vertical="center" wrapText="1"/>
    </xf>
    <xf numFmtId="0" fontId="86" fillId="8" borderId="30" xfId="0" applyFont="1" applyFill="1" applyBorder="1" applyAlignment="1">
      <alignment vertical="center" wrapText="1"/>
    </xf>
    <xf numFmtId="0" fontId="87" fillId="8" borderId="25" xfId="0" applyFont="1" applyFill="1" applyBorder="1" applyAlignment="1">
      <alignment horizontal="center" vertical="center" wrapText="1"/>
    </xf>
    <xf numFmtId="0" fontId="3" fillId="0" borderId="25" xfId="0" applyFont="1" applyBorder="1" applyAlignment="1" applyProtection="1">
      <alignment horizontal="center" vertical="center"/>
      <protection locked="0"/>
    </xf>
    <xf numFmtId="164" fontId="3" fillId="0" borderId="31" xfId="0" applyNumberFormat="1" applyFont="1" applyBorder="1" applyAlignment="1" applyProtection="1">
      <alignment horizontal="right" vertical="center"/>
      <protection locked="0"/>
    </xf>
    <xf numFmtId="164" fontId="3" fillId="11" borderId="25" xfId="0" applyNumberFormat="1" applyFont="1" applyFill="1" applyBorder="1" applyAlignment="1" applyProtection="1">
      <alignment horizontal="right" vertical="center" wrapText="1"/>
      <protection locked="0"/>
    </xf>
    <xf numFmtId="0" fontId="79" fillId="0" borderId="0" xfId="0" applyFont="1" applyAlignment="1">
      <alignment horizontal="center"/>
    </xf>
    <xf numFmtId="165" fontId="41" fillId="11" borderId="25" xfId="0" applyNumberFormat="1" applyFont="1" applyFill="1" applyBorder="1" applyAlignment="1" applyProtection="1">
      <alignment horizontal="center" vertical="center"/>
      <protection locked="0"/>
    </xf>
    <xf numFmtId="166" fontId="41" fillId="11" borderId="31" xfId="0" applyNumberFormat="1" applyFont="1" applyFill="1" applyBorder="1" applyAlignment="1" applyProtection="1">
      <alignment horizontal="center" vertical="center"/>
      <protection locked="0"/>
    </xf>
    <xf numFmtId="165" fontId="41" fillId="11" borderId="35" xfId="0" applyNumberFormat="1" applyFont="1" applyFill="1" applyBorder="1" applyAlignment="1" applyProtection="1">
      <alignment horizontal="center" vertical="center"/>
      <protection locked="0"/>
    </xf>
    <xf numFmtId="166" fontId="41" fillId="11" borderId="36" xfId="0" applyNumberFormat="1" applyFont="1" applyFill="1" applyBorder="1" applyAlignment="1" applyProtection="1">
      <alignment horizontal="center" vertical="center"/>
      <protection locked="0"/>
    </xf>
    <xf numFmtId="166" fontId="41" fillId="11" borderId="31" xfId="0" applyNumberFormat="1" applyFont="1" applyFill="1" applyBorder="1" applyAlignment="1" applyProtection="1">
      <alignment horizontal="right" vertical="center"/>
      <protection locked="0"/>
    </xf>
    <xf numFmtId="0" fontId="3" fillId="16" borderId="102" xfId="0" applyFont="1" applyFill="1" applyBorder="1" applyAlignment="1">
      <alignment horizontal="right" vertical="center"/>
    </xf>
    <xf numFmtId="166" fontId="3" fillId="16" borderId="23" xfId="0" applyNumberFormat="1" applyFont="1" applyFill="1" applyBorder="1" applyAlignment="1">
      <alignment vertical="center"/>
    </xf>
    <xf numFmtId="0" fontId="13" fillId="9" borderId="75" xfId="0" applyFont="1" applyFill="1" applyBorder="1" applyAlignment="1">
      <alignment horizontal="right" vertical="center"/>
    </xf>
    <xf numFmtId="166" fontId="14" fillId="9" borderId="75" xfId="0" applyNumberFormat="1" applyFont="1" applyFill="1" applyBorder="1" applyAlignment="1">
      <alignment vertical="center"/>
    </xf>
    <xf numFmtId="0" fontId="3" fillId="0" borderId="65" xfId="0" applyFont="1" applyBorder="1"/>
    <xf numFmtId="0" fontId="70" fillId="0" borderId="77" xfId="0" applyFont="1" applyBorder="1" applyAlignment="1">
      <alignment vertical="center"/>
    </xf>
    <xf numFmtId="0" fontId="70" fillId="0" borderId="75" xfId="0" applyFont="1" applyBorder="1" applyAlignment="1">
      <alignment vertical="center"/>
    </xf>
    <xf numFmtId="0" fontId="15" fillId="16" borderId="93" xfId="0" applyFont="1" applyFill="1" applyBorder="1" applyAlignment="1">
      <alignment vertical="center"/>
    </xf>
    <xf numFmtId="0" fontId="3" fillId="16" borderId="93" xfId="0" applyFont="1" applyFill="1" applyBorder="1" applyAlignment="1">
      <alignment vertical="center"/>
    </xf>
    <xf numFmtId="0" fontId="24" fillId="16" borderId="93" xfId="0" applyFont="1" applyFill="1" applyBorder="1" applyAlignment="1">
      <alignment horizontal="right" vertical="center"/>
    </xf>
    <xf numFmtId="164" fontId="49" fillId="4" borderId="93" xfId="0" applyNumberFormat="1" applyFont="1" applyFill="1" applyBorder="1" applyAlignment="1">
      <alignment vertical="center"/>
    </xf>
    <xf numFmtId="0" fontId="31" fillId="16" borderId="93" xfId="0" applyFont="1" applyFill="1" applyBorder="1" applyAlignment="1">
      <alignment horizontal="right" vertical="center" wrapText="1"/>
    </xf>
    <xf numFmtId="0" fontId="85" fillId="16" borderId="93" xfId="0" applyFont="1" applyFill="1" applyBorder="1" applyAlignment="1">
      <alignment horizontal="right" vertical="center"/>
    </xf>
    <xf numFmtId="0" fontId="13" fillId="9" borderId="93" xfId="0" applyFont="1" applyFill="1" applyBorder="1" applyAlignment="1">
      <alignment horizontal="right" vertical="center"/>
    </xf>
    <xf numFmtId="164" fontId="13" fillId="9" borderId="93" xfId="0" applyNumberFormat="1" applyFont="1" applyFill="1" applyBorder="1" applyAlignment="1">
      <alignment vertical="center"/>
    </xf>
    <xf numFmtId="0" fontId="3" fillId="16" borderId="93" xfId="0" applyFont="1" applyFill="1" applyBorder="1" applyAlignment="1">
      <alignment horizontal="right" vertical="center"/>
    </xf>
    <xf numFmtId="164" fontId="3" fillId="16" borderId="93" xfId="0" applyNumberFormat="1" applyFont="1" applyFill="1" applyBorder="1" applyAlignment="1">
      <alignment vertical="center"/>
    </xf>
    <xf numFmtId="0" fontId="3" fillId="16" borderId="82" xfId="0" applyFont="1" applyFill="1" applyBorder="1" applyAlignment="1">
      <alignment vertical="center"/>
    </xf>
    <xf numFmtId="164" fontId="3" fillId="16" borderId="75" xfId="0" applyNumberFormat="1" applyFont="1" applyFill="1" applyBorder="1" applyAlignment="1">
      <alignment vertical="center"/>
    </xf>
    <xf numFmtId="0" fontId="3" fillId="16" borderId="83" xfId="0" applyFont="1" applyFill="1" applyBorder="1" applyAlignment="1">
      <alignment horizontal="left" vertical="center" wrapText="1"/>
    </xf>
    <xf numFmtId="0" fontId="3" fillId="17" borderId="93" xfId="0" applyFont="1" applyFill="1" applyBorder="1" applyAlignment="1">
      <alignment horizontal="right" vertical="center"/>
    </xf>
    <xf numFmtId="9" fontId="3" fillId="16" borderId="93" xfId="0" applyNumberFormat="1" applyFont="1" applyFill="1" applyBorder="1" applyAlignment="1">
      <alignment horizontal="left" vertical="center"/>
    </xf>
    <xf numFmtId="0" fontId="3" fillId="16" borderId="93" xfId="0" applyFont="1" applyFill="1" applyBorder="1" applyAlignment="1">
      <alignment horizontal="left" vertical="center"/>
    </xf>
    <xf numFmtId="0" fontId="3" fillId="16" borderId="93" xfId="0" applyFont="1" applyFill="1" applyBorder="1" applyAlignment="1">
      <alignment horizontal="left" vertical="center" wrapText="1"/>
    </xf>
    <xf numFmtId="0" fontId="24" fillId="17" borderId="93" xfId="0" applyFont="1" applyFill="1" applyBorder="1" applyAlignment="1">
      <alignment horizontal="right" vertical="center"/>
    </xf>
    <xf numFmtId="0" fontId="15" fillId="16" borderId="93" xfId="0" applyFont="1" applyFill="1" applyBorder="1" applyAlignment="1">
      <alignment horizontal="left" vertical="center"/>
    </xf>
    <xf numFmtId="0" fontId="3" fillId="17" borderId="93" xfId="0" applyFont="1" applyFill="1" applyBorder="1" applyAlignment="1">
      <alignment horizontal="right" vertical="center" wrapText="1"/>
    </xf>
    <xf numFmtId="0" fontId="24" fillId="16" borderId="93" xfId="0" applyFont="1" applyFill="1" applyBorder="1" applyAlignment="1">
      <alignment horizontal="left" vertical="center" wrapText="1"/>
    </xf>
    <xf numFmtId="49" fontId="14" fillId="8" borderId="110" xfId="0" applyNumberFormat="1" applyFont="1" applyFill="1" applyBorder="1" applyAlignment="1">
      <alignment horizontal="center" vertical="center"/>
    </xf>
    <xf numFmtId="49" fontId="13" fillId="8" borderId="111" xfId="0" applyNumberFormat="1" applyFont="1" applyFill="1" applyBorder="1" applyAlignment="1">
      <alignment horizontal="center" vertical="center"/>
    </xf>
    <xf numFmtId="0" fontId="3" fillId="11" borderId="112" xfId="0" applyFont="1" applyFill="1" applyBorder="1" applyAlignment="1" applyProtection="1">
      <alignment horizontal="left" vertical="center"/>
      <protection locked="0"/>
    </xf>
    <xf numFmtId="0" fontId="3" fillId="11" borderId="113" xfId="0" applyFont="1" applyFill="1" applyBorder="1" applyAlignment="1" applyProtection="1">
      <alignment horizontal="left" vertical="center"/>
      <protection locked="0"/>
    </xf>
    <xf numFmtId="0" fontId="24" fillId="11" borderId="112" xfId="0" applyFont="1" applyFill="1" applyBorder="1" applyAlignment="1" applyProtection="1">
      <alignment horizontal="left" vertical="center"/>
      <protection locked="0"/>
    </xf>
    <xf numFmtId="0" fontId="24" fillId="11" borderId="113" xfId="0" applyFont="1" applyFill="1" applyBorder="1" applyAlignment="1" applyProtection="1">
      <alignment horizontal="left" vertical="center"/>
      <protection locked="0"/>
    </xf>
    <xf numFmtId="0" fontId="24" fillId="11" borderId="110" xfId="0" applyFont="1" applyFill="1" applyBorder="1" applyAlignment="1" applyProtection="1">
      <alignment horizontal="left" vertical="center"/>
      <protection locked="0"/>
    </xf>
    <xf numFmtId="0" fontId="24" fillId="11" borderId="114" xfId="0" applyFont="1" applyFill="1" applyBorder="1" applyAlignment="1" applyProtection="1">
      <alignment horizontal="left" vertical="center"/>
      <protection locked="0"/>
    </xf>
    <xf numFmtId="164" fontId="62" fillId="9" borderId="118" xfId="0" applyNumberFormat="1" applyFont="1" applyFill="1" applyBorder="1"/>
    <xf numFmtId="0" fontId="16" fillId="9" borderId="106" xfId="0" applyFont="1" applyFill="1" applyBorder="1" applyAlignment="1">
      <alignment horizontal="center"/>
    </xf>
    <xf numFmtId="0" fontId="3" fillId="22" borderId="30" xfId="0" applyFont="1" applyFill="1" applyBorder="1" applyProtection="1">
      <protection locked="0"/>
    </xf>
    <xf numFmtId="0" fontId="3" fillId="22" borderId="25" xfId="0" applyFont="1" applyFill="1" applyBorder="1" applyProtection="1">
      <protection locked="0"/>
    </xf>
    <xf numFmtId="164" fontId="24" fillId="22" borderId="25" xfId="0" applyNumberFormat="1" applyFont="1" applyFill="1" applyBorder="1" applyAlignment="1" applyProtection="1">
      <alignment horizontal="right"/>
      <protection locked="0"/>
    </xf>
    <xf numFmtId="164" fontId="24" fillId="22" borderId="31" xfId="0" applyNumberFormat="1" applyFont="1" applyFill="1" applyBorder="1" applyAlignment="1" applyProtection="1">
      <alignment horizontal="right"/>
      <protection locked="0"/>
    </xf>
    <xf numFmtId="164" fontId="3" fillId="23" borderId="25" xfId="0" applyNumberFormat="1" applyFont="1" applyFill="1" applyBorder="1" applyAlignment="1" applyProtection="1">
      <alignment horizontal="right" vertical="center"/>
      <protection locked="0"/>
    </xf>
    <xf numFmtId="164" fontId="3" fillId="23" borderId="31" xfId="0" applyNumberFormat="1" applyFont="1" applyFill="1" applyBorder="1" applyAlignment="1" applyProtection="1">
      <alignment horizontal="right" vertical="center"/>
      <protection locked="0"/>
    </xf>
    <xf numFmtId="0" fontId="90" fillId="24" borderId="30" xfId="0" applyFont="1" applyFill="1" applyBorder="1" applyProtection="1">
      <protection locked="0"/>
    </xf>
    <xf numFmtId="0" fontId="83" fillId="22" borderId="25" xfId="0" applyFont="1" applyFill="1" applyBorder="1" applyProtection="1">
      <protection locked="0"/>
    </xf>
    <xf numFmtId="0" fontId="3" fillId="3" borderId="103" xfId="0" applyFont="1" applyFill="1" applyBorder="1"/>
    <xf numFmtId="0" fontId="3" fillId="3" borderId="104" xfId="0" applyFont="1" applyFill="1" applyBorder="1"/>
    <xf numFmtId="0" fontId="5" fillId="3" borderId="103" xfId="0" applyFont="1" applyFill="1" applyBorder="1"/>
    <xf numFmtId="0" fontId="6" fillId="0" borderId="103" xfId="0" applyFont="1" applyBorder="1"/>
    <xf numFmtId="0" fontId="3" fillId="0" borderId="103" xfId="0" applyFont="1" applyBorder="1"/>
    <xf numFmtId="0" fontId="3" fillId="0" borderId="105" xfId="0" applyFont="1" applyBorder="1"/>
    <xf numFmtId="0" fontId="5" fillId="0" borderId="106" xfId="0" applyFont="1" applyBorder="1"/>
    <xf numFmtId="0" fontId="3" fillId="3" borderId="106" xfId="0" applyFont="1" applyFill="1" applyBorder="1"/>
    <xf numFmtId="0" fontId="55" fillId="4" borderId="125" xfId="0" applyFont="1" applyFill="1" applyBorder="1" applyProtection="1">
      <protection locked="0"/>
    </xf>
    <xf numFmtId="0" fontId="55" fillId="4" borderId="130" xfId="0" applyFont="1" applyFill="1" applyBorder="1" applyProtection="1">
      <protection locked="0"/>
    </xf>
    <xf numFmtId="0" fontId="71" fillId="11" borderId="25" xfId="0" applyFont="1" applyFill="1" applyBorder="1" applyAlignment="1" applyProtection="1">
      <alignment vertical="center"/>
      <protection locked="0"/>
    </xf>
    <xf numFmtId="0" fontId="72" fillId="11" borderId="30" xfId="0" applyFont="1" applyFill="1" applyBorder="1" applyAlignment="1" applyProtection="1">
      <alignment vertical="center"/>
      <protection locked="0"/>
    </xf>
    <xf numFmtId="0" fontId="0" fillId="0" borderId="0" xfId="0" applyAlignment="1">
      <alignment horizontal="left"/>
    </xf>
    <xf numFmtId="0" fontId="83" fillId="16" borderId="93" xfId="0" applyFont="1" applyFill="1" applyBorder="1" applyAlignment="1">
      <alignment horizontal="left" vertical="center"/>
    </xf>
    <xf numFmtId="164" fontId="3" fillId="13" borderId="31" xfId="0" applyNumberFormat="1" applyFont="1" applyFill="1" applyBorder="1" applyProtection="1">
      <protection locked="0"/>
    </xf>
    <xf numFmtId="0" fontId="22" fillId="4" borderId="30" xfId="0" applyFont="1" applyFill="1" applyBorder="1"/>
    <xf numFmtId="0" fontId="72" fillId="4" borderId="30" xfId="0" applyFont="1" applyFill="1" applyBorder="1"/>
    <xf numFmtId="0" fontId="14" fillId="2" borderId="30" xfId="0" applyFont="1" applyFill="1" applyBorder="1" applyAlignment="1">
      <alignment vertical="center"/>
    </xf>
    <xf numFmtId="0" fontId="13" fillId="8" borderId="31" xfId="0" applyFont="1" applyFill="1" applyBorder="1" applyAlignment="1">
      <alignment horizontal="center" vertical="center"/>
    </xf>
    <xf numFmtId="164" fontId="14" fillId="9" borderId="36" xfId="0" applyNumberFormat="1" applyFont="1" applyFill="1" applyBorder="1"/>
    <xf numFmtId="0" fontId="72" fillId="4" borderId="30" xfId="0" applyFont="1" applyFill="1" applyBorder="1" applyAlignment="1">
      <alignment horizontal="left" vertical="center" wrapText="1"/>
    </xf>
    <xf numFmtId="0" fontId="22" fillId="4" borderId="30" xfId="0" applyFont="1" applyFill="1" applyBorder="1" applyAlignment="1">
      <alignment horizontal="left" vertical="center" wrapText="1"/>
    </xf>
    <xf numFmtId="0" fontId="22" fillId="4" borderId="30" xfId="0" applyFont="1" applyFill="1" applyBorder="1" applyAlignment="1">
      <alignment horizontal="left" vertical="center"/>
    </xf>
    <xf numFmtId="0" fontId="14" fillId="2" borderId="30" xfId="0" applyFont="1" applyFill="1" applyBorder="1" applyAlignment="1">
      <alignment horizontal="left" vertical="center"/>
    </xf>
    <xf numFmtId="164" fontId="13" fillId="9" borderId="35" xfId="0" applyNumberFormat="1" applyFont="1" applyFill="1" applyBorder="1" applyAlignment="1">
      <alignment horizontal="right"/>
    </xf>
    <xf numFmtId="164" fontId="13" fillId="9" borderId="36" xfId="0" applyNumberFormat="1" applyFont="1" applyFill="1" applyBorder="1" applyAlignment="1">
      <alignment horizontal="right"/>
    </xf>
    <xf numFmtId="0" fontId="14" fillId="2" borderId="25" xfId="0" applyFont="1" applyFill="1" applyBorder="1" applyAlignment="1">
      <alignment vertical="center"/>
    </xf>
    <xf numFmtId="0" fontId="13" fillId="7" borderId="25" xfId="0" applyFont="1" applyFill="1" applyBorder="1" applyAlignment="1">
      <alignment horizontal="center" vertical="center" wrapText="1"/>
    </xf>
    <xf numFmtId="0" fontId="86" fillId="8" borderId="31" xfId="0" applyFont="1" applyFill="1" applyBorder="1" applyAlignment="1">
      <alignment horizontal="center" wrapText="1"/>
    </xf>
    <xf numFmtId="0" fontId="14" fillId="2" borderId="25" xfId="0" applyFont="1" applyFill="1" applyBorder="1" applyAlignment="1">
      <alignment vertical="center" wrapText="1"/>
    </xf>
    <xf numFmtId="0" fontId="13" fillId="10" borderId="25" xfId="0" applyFont="1" applyFill="1" applyBorder="1" applyAlignment="1">
      <alignment horizontal="center" vertical="center"/>
    </xf>
    <xf numFmtId="164" fontId="21" fillId="9" borderId="35" xfId="0" applyNumberFormat="1" applyFont="1" applyFill="1" applyBorder="1"/>
    <xf numFmtId="164" fontId="21" fillId="9" borderId="36" xfId="0" applyNumberFormat="1" applyFont="1" applyFill="1" applyBorder="1"/>
    <xf numFmtId="0" fontId="93" fillId="3" borderId="7" xfId="0" applyFont="1" applyFill="1" applyBorder="1" applyAlignment="1">
      <alignment horizontal="right" vertical="center"/>
    </xf>
    <xf numFmtId="0" fontId="94" fillId="3" borderId="26" xfId="0" applyFont="1" applyFill="1" applyBorder="1" applyAlignment="1">
      <alignment horizontal="right" vertical="center"/>
    </xf>
    <xf numFmtId="0" fontId="93" fillId="3" borderId="0" xfId="0" applyFont="1" applyFill="1" applyAlignment="1">
      <alignment horizontal="right" vertical="center"/>
    </xf>
    <xf numFmtId="164" fontId="92" fillId="9" borderId="74" xfId="0" applyNumberFormat="1" applyFont="1" applyFill="1" applyBorder="1" applyAlignment="1">
      <alignment horizontal="center" vertical="center"/>
    </xf>
    <xf numFmtId="0" fontId="45" fillId="11" borderId="75" xfId="0" applyFont="1" applyFill="1" applyBorder="1" applyAlignment="1">
      <alignment horizontal="left" vertical="center"/>
    </xf>
    <xf numFmtId="0" fontId="7" fillId="26" borderId="75" xfId="0" applyFont="1" applyFill="1" applyBorder="1" applyAlignment="1">
      <alignment horizontal="right" vertical="center"/>
    </xf>
    <xf numFmtId="164" fontId="7" fillId="26" borderId="75" xfId="0" applyNumberFormat="1" applyFont="1" applyFill="1" applyBorder="1" applyAlignment="1">
      <alignment horizontal="center" vertical="center"/>
    </xf>
    <xf numFmtId="0" fontId="45" fillId="23" borderId="75" xfId="0" applyFont="1" applyFill="1" applyBorder="1" applyAlignment="1">
      <alignment horizontal="left" vertical="center"/>
    </xf>
    <xf numFmtId="164" fontId="92" fillId="9" borderId="109" xfId="0" applyNumberFormat="1" applyFont="1" applyFill="1" applyBorder="1" applyAlignment="1">
      <alignment horizontal="center" vertical="center"/>
    </xf>
    <xf numFmtId="0" fontId="95" fillId="0" borderId="75" xfId="0" applyFont="1" applyBorder="1" applyAlignment="1">
      <alignment horizontal="right" vertical="center"/>
    </xf>
    <xf numFmtId="0" fontId="3" fillId="11" borderId="112" xfId="0" applyFont="1" applyFill="1" applyBorder="1" applyAlignment="1" applyProtection="1">
      <alignment vertical="center"/>
      <protection locked="0"/>
    </xf>
    <xf numFmtId="166" fontId="41" fillId="11" borderId="135" xfId="0" applyNumberFormat="1" applyFont="1" applyFill="1" applyBorder="1" applyAlignment="1" applyProtection="1">
      <alignment vertical="center"/>
      <protection locked="0"/>
    </xf>
    <xf numFmtId="0" fontId="7" fillId="9" borderId="136" xfId="0" applyFont="1" applyFill="1" applyBorder="1" applyAlignment="1">
      <alignment horizontal="right" vertical="center"/>
    </xf>
    <xf numFmtId="164" fontId="7" fillId="9" borderId="137" xfId="0" applyNumberFormat="1" applyFont="1" applyFill="1" applyBorder="1" applyAlignment="1">
      <alignment horizontal="center" vertical="center"/>
    </xf>
    <xf numFmtId="0" fontId="1" fillId="2" borderId="94" xfId="0" applyFont="1" applyFill="1" applyBorder="1" applyAlignment="1">
      <alignment horizontal="left"/>
    </xf>
    <xf numFmtId="0" fontId="2" fillId="0" borderId="95" xfId="0" applyFont="1" applyBorder="1"/>
    <xf numFmtId="0" fontId="2" fillId="0" borderId="96" xfId="0" applyFont="1" applyBorder="1"/>
    <xf numFmtId="0" fontId="4" fillId="3" borderId="103" xfId="0" applyFont="1" applyFill="1" applyBorder="1" applyAlignment="1">
      <alignment horizontal="right"/>
    </xf>
    <xf numFmtId="0" fontId="2" fillId="0" borderId="75" xfId="0" applyFont="1" applyBorder="1"/>
    <xf numFmtId="0" fontId="83" fillId="4" borderId="93" xfId="0" applyFont="1" applyFill="1" applyBorder="1" applyProtection="1">
      <protection locked="0"/>
    </xf>
    <xf numFmtId="0" fontId="2" fillId="0" borderId="98" xfId="0" applyFont="1" applyBorder="1" applyProtection="1">
      <protection locked="0"/>
    </xf>
    <xf numFmtId="0" fontId="3" fillId="4" borderId="93" xfId="0" applyFont="1" applyFill="1" applyBorder="1" applyProtection="1">
      <protection locked="0"/>
    </xf>
    <xf numFmtId="0" fontId="5" fillId="4" borderId="100" xfId="0" applyFont="1" applyFill="1" applyBorder="1" applyProtection="1">
      <protection locked="0"/>
    </xf>
    <xf numFmtId="0" fontId="2" fillId="0" borderId="101" xfId="0" applyFont="1" applyBorder="1" applyProtection="1">
      <protection locked="0"/>
    </xf>
    <xf numFmtId="0" fontId="8" fillId="3" borderId="124" xfId="0" applyFont="1" applyFill="1" applyBorder="1" applyAlignment="1">
      <alignment horizontal="left" vertical="center"/>
    </xf>
    <xf numFmtId="0" fontId="2" fillId="0" borderId="16" xfId="0" applyFont="1" applyBorder="1"/>
    <xf numFmtId="0" fontId="2" fillId="0" borderId="17" xfId="0" applyFont="1" applyBorder="1"/>
    <xf numFmtId="0" fontId="2" fillId="0" borderId="103" xfId="0" applyFont="1" applyBorder="1"/>
    <xf numFmtId="0" fontId="0" fillId="0" borderId="75" xfId="0" applyBorder="1"/>
    <xf numFmtId="0" fontId="2" fillId="0" borderId="20" xfId="0" applyFont="1" applyBorder="1"/>
    <xf numFmtId="0" fontId="2" fillId="0" borderId="126" xfId="0" applyFont="1" applyBorder="1"/>
    <xf numFmtId="0" fontId="2" fillId="0" borderId="18" xfId="0" applyFont="1" applyBorder="1"/>
    <xf numFmtId="0" fontId="2" fillId="0" borderId="19" xfId="0" applyFont="1" applyBorder="1"/>
    <xf numFmtId="0" fontId="8" fillId="6" borderId="124" xfId="0" applyFont="1" applyFill="1" applyBorder="1" applyAlignment="1">
      <alignment horizontal="left" vertical="center"/>
    </xf>
    <xf numFmtId="0" fontId="3" fillId="3" borderId="103" xfId="0" applyFont="1" applyFill="1" applyBorder="1" applyAlignment="1">
      <alignment horizontal="right"/>
    </xf>
    <xf numFmtId="0" fontId="5" fillId="4" borderId="93" xfId="0" applyFont="1" applyFill="1" applyBorder="1" applyProtection="1">
      <protection locked="0"/>
    </xf>
    <xf numFmtId="0" fontId="69" fillId="4" borderId="96" xfId="0" applyFont="1" applyFill="1" applyBorder="1" applyAlignment="1">
      <alignment horizontal="center" vertical="center" wrapText="1"/>
    </xf>
    <xf numFmtId="0" fontId="2" fillId="0" borderId="123" xfId="0" applyFont="1" applyBorder="1"/>
    <xf numFmtId="0" fontId="8" fillId="6" borderId="15" xfId="0" applyFont="1" applyFill="1" applyBorder="1" applyAlignment="1">
      <alignment horizontal="left" vertical="center"/>
    </xf>
    <xf numFmtId="0" fontId="2" fillId="0" borderId="13" xfId="0" applyFont="1" applyBorder="1"/>
    <xf numFmtId="0" fontId="2" fillId="0" borderId="14" xfId="0" applyFont="1" applyBorder="1"/>
    <xf numFmtId="0" fontId="7" fillId="2" borderId="119" xfId="0" applyFont="1" applyFill="1" applyBorder="1" applyAlignment="1">
      <alignment vertical="center"/>
    </xf>
    <xf numFmtId="0" fontId="2" fillId="0" borderId="120" xfId="0" applyFont="1" applyBorder="1"/>
    <xf numFmtId="0" fontId="2" fillId="0" borderId="121" xfId="0" applyFont="1" applyBorder="1"/>
    <xf numFmtId="0" fontId="4" fillId="5" borderId="122" xfId="0" applyFont="1" applyFill="1" applyBorder="1" applyAlignment="1">
      <alignment horizontal="left"/>
    </xf>
    <xf numFmtId="0" fontId="4" fillId="5" borderId="15" xfId="0" applyFont="1" applyFill="1" applyBorder="1" applyAlignment="1">
      <alignment horizontal="left"/>
    </xf>
    <xf numFmtId="0" fontId="8" fillId="3" borderId="15" xfId="0" applyFont="1" applyFill="1" applyBorder="1" applyAlignment="1">
      <alignment horizontal="left" vertical="center"/>
    </xf>
    <xf numFmtId="0" fontId="8" fillId="3" borderId="127" xfId="0" applyFont="1" applyFill="1" applyBorder="1" applyAlignment="1">
      <alignment horizontal="left" vertical="center"/>
    </xf>
    <xf numFmtId="0" fontId="2" fillId="0" borderId="128" xfId="0" applyFont="1" applyBorder="1"/>
    <xf numFmtId="0" fontId="2" fillId="0" borderId="129" xfId="0" applyFont="1" applyBorder="1"/>
    <xf numFmtId="0" fontId="96" fillId="6" borderId="15" xfId="0" applyFont="1" applyFill="1" applyBorder="1" applyAlignment="1">
      <alignment horizontal="left" vertical="center"/>
    </xf>
    <xf numFmtId="0" fontId="3" fillId="4" borderId="6" xfId="0" applyFont="1" applyFill="1" applyBorder="1" applyAlignment="1">
      <alignment wrapText="1"/>
    </xf>
    <xf numFmtId="0" fontId="2" fillId="0" borderId="21" xfId="0" applyFont="1" applyBorder="1"/>
    <xf numFmtId="0" fontId="13" fillId="9" borderId="6" xfId="0" applyFont="1" applyFill="1" applyBorder="1" applyAlignment="1">
      <alignment horizontal="right"/>
    </xf>
    <xf numFmtId="0" fontId="9" fillId="3" borderId="7" xfId="0" applyFont="1" applyFill="1" applyBorder="1" applyAlignment="1">
      <alignment horizontal="left" vertical="center"/>
    </xf>
    <xf numFmtId="0" fontId="2" fillId="0" borderId="5" xfId="0" applyFont="1" applyBorder="1"/>
    <xf numFmtId="0" fontId="2" fillId="0" borderId="1" xfId="0" applyFont="1" applyBorder="1"/>
    <xf numFmtId="0" fontId="66" fillId="2" borderId="6" xfId="0" applyFont="1" applyFill="1" applyBorder="1" applyAlignment="1">
      <alignment horizontal="left" vertical="center"/>
    </xf>
    <xf numFmtId="0" fontId="2" fillId="0" borderId="22" xfId="0" applyFont="1" applyBorder="1"/>
    <xf numFmtId="0" fontId="11" fillId="7" borderId="6" xfId="0" applyFont="1" applyFill="1" applyBorder="1" applyAlignment="1">
      <alignment horizontal="center" vertical="center"/>
    </xf>
    <xf numFmtId="0" fontId="11" fillId="8" borderId="6" xfId="0" applyFont="1" applyFill="1" applyBorder="1" applyAlignment="1">
      <alignment horizontal="center" vertical="center"/>
    </xf>
    <xf numFmtId="0" fontId="7" fillId="2" borderId="6" xfId="0" applyFont="1" applyFill="1" applyBorder="1" applyAlignment="1">
      <alignment horizontal="left" vertical="center"/>
    </xf>
    <xf numFmtId="0" fontId="57" fillId="4" borderId="6" xfId="0" applyFont="1" applyFill="1" applyBorder="1" applyAlignment="1">
      <alignment horizontal="center" vertical="center"/>
    </xf>
    <xf numFmtId="0" fontId="58" fillId="0" borderId="22" xfId="0" applyFont="1" applyBorder="1"/>
    <xf numFmtId="0" fontId="58" fillId="0" borderId="22" xfId="0" applyFont="1" applyBorder="1" applyAlignment="1">
      <alignment horizontal="center"/>
    </xf>
    <xf numFmtId="0" fontId="7" fillId="2" borderId="27" xfId="0" applyFont="1" applyFill="1" applyBorder="1" applyAlignment="1">
      <alignment horizontal="left" vertical="center"/>
    </xf>
    <xf numFmtId="0" fontId="2" fillId="0" borderId="28" xfId="0" applyFont="1" applyBorder="1"/>
    <xf numFmtId="0" fontId="2" fillId="0" borderId="29" xfId="0" applyFont="1" applyBorder="1"/>
    <xf numFmtId="0" fontId="13" fillId="9" borderId="32" xfId="0" applyFont="1" applyFill="1" applyBorder="1" applyAlignment="1">
      <alignment horizontal="right"/>
    </xf>
    <xf numFmtId="0" fontId="2" fillId="0" borderId="33" xfId="0" applyFont="1" applyBorder="1"/>
    <xf numFmtId="0" fontId="2" fillId="0" borderId="34" xfId="0" applyFont="1" applyBorder="1"/>
    <xf numFmtId="0" fontId="7" fillId="2" borderId="37" xfId="0" applyFont="1" applyFill="1" applyBorder="1" applyAlignment="1">
      <alignment horizontal="left" vertical="center"/>
    </xf>
    <xf numFmtId="0" fontId="2" fillId="0" borderId="38" xfId="0" applyFont="1" applyBorder="1"/>
    <xf numFmtId="0" fontId="2" fillId="0" borderId="39" xfId="0" applyFont="1" applyBorder="1"/>
    <xf numFmtId="0" fontId="56" fillId="2" borderId="75" xfId="0" applyFont="1" applyFill="1" applyBorder="1" applyAlignment="1">
      <alignment horizontal="left" vertical="center" wrapText="1"/>
    </xf>
    <xf numFmtId="0" fontId="22" fillId="4" borderId="40" xfId="0" applyFont="1" applyFill="1" applyBorder="1" applyAlignment="1">
      <alignment horizontal="left" vertical="center" wrapText="1"/>
    </xf>
    <xf numFmtId="0" fontId="2" fillId="0" borderId="40" xfId="0" applyFont="1" applyBorder="1"/>
    <xf numFmtId="0" fontId="62" fillId="9" borderId="41" xfId="0" applyFont="1" applyFill="1" applyBorder="1" applyAlignment="1">
      <alignment horizontal="right" vertical="center"/>
    </xf>
    <xf numFmtId="0" fontId="63" fillId="0" borderId="21" xfId="0" applyFont="1" applyBorder="1"/>
    <xf numFmtId="0" fontId="63" fillId="0" borderId="22" xfId="0" applyFont="1" applyBorder="1"/>
    <xf numFmtId="0" fontId="3" fillId="13" borderId="41" xfId="0" applyFont="1" applyFill="1" applyBorder="1"/>
    <xf numFmtId="0" fontId="15" fillId="4" borderId="32" xfId="0" applyFont="1" applyFill="1" applyBorder="1" applyAlignment="1">
      <alignment horizontal="left"/>
    </xf>
    <xf numFmtId="0" fontId="62" fillId="9" borderId="41" xfId="0" applyFont="1" applyFill="1" applyBorder="1" applyAlignment="1">
      <alignment horizontal="right"/>
    </xf>
    <xf numFmtId="0" fontId="64" fillId="0" borderId="21" xfId="0" applyFont="1" applyBorder="1"/>
    <xf numFmtId="0" fontId="64" fillId="0" borderId="22" xfId="0" applyFont="1" applyBorder="1"/>
    <xf numFmtId="0" fontId="15" fillId="4" borderId="43" xfId="0" applyFont="1" applyFill="1" applyBorder="1" applyAlignment="1">
      <alignment horizontal="right" vertical="center"/>
    </xf>
    <xf numFmtId="0" fontId="2" fillId="0" borderId="44" xfId="0" applyFont="1" applyBorder="1"/>
    <xf numFmtId="0" fontId="2" fillId="0" borderId="45" xfId="0" applyFont="1" applyBorder="1"/>
    <xf numFmtId="0" fontId="22" fillId="4" borderId="46" xfId="0" applyFont="1" applyFill="1" applyBorder="1" applyAlignment="1">
      <alignment horizontal="left" vertical="center" wrapText="1"/>
    </xf>
    <xf numFmtId="0" fontId="26" fillId="12" borderId="27" xfId="0" applyFont="1" applyFill="1" applyBorder="1" applyAlignment="1">
      <alignment horizontal="left" vertical="center" wrapText="1"/>
    </xf>
    <xf numFmtId="0" fontId="2" fillId="0" borderId="49" xfId="0" applyFont="1" applyBorder="1"/>
    <xf numFmtId="0" fontId="15" fillId="13" borderId="41" xfId="0" applyFont="1" applyFill="1" applyBorder="1" applyAlignment="1">
      <alignment horizontal="left" vertical="center" wrapText="1"/>
    </xf>
    <xf numFmtId="0" fontId="2" fillId="0" borderId="52" xfId="0" applyFont="1" applyBorder="1"/>
    <xf numFmtId="0" fontId="3" fillId="13" borderId="41" xfId="0" applyFont="1" applyFill="1" applyBorder="1" applyAlignment="1">
      <alignment horizontal="left"/>
    </xf>
    <xf numFmtId="0" fontId="14" fillId="12" borderId="32" xfId="0" applyFont="1" applyFill="1" applyBorder="1"/>
    <xf numFmtId="0" fontId="3" fillId="9" borderId="106" xfId="0" applyFont="1" applyFill="1" applyBorder="1" applyAlignment="1">
      <alignment horizontal="center"/>
    </xf>
    <xf numFmtId="0" fontId="3" fillId="9" borderId="107" xfId="0" applyFont="1" applyFill="1" applyBorder="1" applyAlignment="1">
      <alignment horizontal="center"/>
    </xf>
    <xf numFmtId="49" fontId="65" fillId="2" borderId="94" xfId="0" applyNumberFormat="1" applyFont="1" applyFill="1" applyBorder="1" applyAlignment="1">
      <alignment horizontal="left" vertical="center" wrapText="1"/>
    </xf>
    <xf numFmtId="49" fontId="65" fillId="2" borderId="95" xfId="0" applyNumberFormat="1" applyFont="1" applyFill="1" applyBorder="1" applyAlignment="1">
      <alignment horizontal="left" vertical="center" wrapText="1"/>
    </xf>
    <xf numFmtId="49" fontId="65" fillId="2" borderId="96" xfId="0" applyNumberFormat="1" applyFont="1" applyFill="1" applyBorder="1" applyAlignment="1">
      <alignment horizontal="left" vertical="center" wrapText="1"/>
    </xf>
    <xf numFmtId="0" fontId="3" fillId="11" borderId="93" xfId="0" applyFont="1" applyFill="1" applyBorder="1" applyAlignment="1" applyProtection="1">
      <alignment horizontal="center" vertical="center"/>
      <protection locked="0"/>
    </xf>
    <xf numFmtId="0" fontId="62" fillId="9" borderId="115" xfId="0" applyFont="1" applyFill="1" applyBorder="1" applyAlignment="1">
      <alignment horizontal="right"/>
    </xf>
    <xf numFmtId="0" fontId="64" fillId="0" borderId="116" xfId="0" applyFont="1" applyBorder="1"/>
    <xf numFmtId="0" fontId="64" fillId="0" borderId="117" xfId="0" applyFont="1" applyBorder="1"/>
    <xf numFmtId="0" fontId="9" fillId="3" borderId="53" xfId="0" applyFont="1" applyFill="1" applyBorder="1" applyAlignment="1">
      <alignment horizontal="left" vertical="center"/>
    </xf>
    <xf numFmtId="0" fontId="2" fillId="0" borderId="9" xfId="0" applyFont="1" applyBorder="1"/>
    <xf numFmtId="0" fontId="2" fillId="0" borderId="4" xfId="0" applyFont="1" applyBorder="1"/>
    <xf numFmtId="0" fontId="17" fillId="4" borderId="6" xfId="0" applyFont="1" applyFill="1" applyBorder="1" applyAlignment="1">
      <alignment horizontal="center" vertical="center"/>
    </xf>
    <xf numFmtId="0" fontId="66" fillId="2" borderId="54" xfId="0" applyFont="1" applyFill="1" applyBorder="1" applyAlignment="1">
      <alignment horizontal="left" vertical="center" wrapText="1"/>
    </xf>
    <xf numFmtId="0" fontId="0" fillId="0" borderId="0" xfId="0"/>
    <xf numFmtId="0" fontId="7" fillId="10" borderId="41" xfId="0" applyFont="1" applyFill="1" applyBorder="1" applyAlignment="1">
      <alignment horizontal="center" vertical="center"/>
    </xf>
    <xf numFmtId="0" fontId="26" fillId="8" borderId="41" xfId="0" applyFont="1" applyFill="1" applyBorder="1" applyAlignment="1">
      <alignment horizontal="center" vertical="center" wrapText="1"/>
    </xf>
    <xf numFmtId="0" fontId="62" fillId="9" borderId="32" xfId="0" applyFont="1" applyFill="1" applyBorder="1" applyAlignment="1">
      <alignment horizontal="right"/>
    </xf>
    <xf numFmtId="0" fontId="64" fillId="0" borderId="34" xfId="0" applyFont="1" applyBorder="1"/>
    <xf numFmtId="0" fontId="62" fillId="9" borderId="32" xfId="0" applyFont="1" applyFill="1" applyBorder="1" applyAlignment="1">
      <alignment horizontal="right" vertical="center"/>
    </xf>
    <xf numFmtId="0" fontId="26" fillId="2" borderId="27" xfId="0" applyFont="1" applyFill="1" applyBorder="1" applyAlignment="1">
      <alignment horizontal="left" vertical="center" wrapText="1"/>
    </xf>
    <xf numFmtId="0" fontId="10" fillId="10" borderId="41" xfId="0" applyFont="1" applyFill="1" applyBorder="1" applyAlignment="1">
      <alignment horizontal="center" vertical="center"/>
    </xf>
    <xf numFmtId="49" fontId="14" fillId="8" borderId="108" xfId="0" applyNumberFormat="1" applyFont="1" applyFill="1" applyBorder="1" applyAlignment="1">
      <alignment horizontal="center" vertical="center" wrapText="1"/>
    </xf>
    <xf numFmtId="49" fontId="14" fillId="8" borderId="57" xfId="0" applyNumberFormat="1" applyFont="1" applyFill="1" applyBorder="1" applyAlignment="1">
      <alignment horizontal="center" vertical="center" wrapText="1"/>
    </xf>
    <xf numFmtId="0" fontId="3" fillId="3" borderId="100" xfId="0" applyFont="1" applyFill="1" applyBorder="1" applyAlignment="1" applyProtection="1">
      <alignment horizontal="center"/>
      <protection locked="0"/>
    </xf>
    <xf numFmtId="0" fontId="3" fillId="3" borderId="101" xfId="0" applyFont="1" applyFill="1" applyBorder="1" applyAlignment="1" applyProtection="1">
      <alignment horizontal="center"/>
      <protection locked="0"/>
    </xf>
    <xf numFmtId="0" fontId="82" fillId="0" borderId="7" xfId="0" applyFont="1" applyBorder="1" applyAlignment="1">
      <alignment horizontal="left" vertical="center"/>
    </xf>
    <xf numFmtId="0" fontId="27" fillId="4" borderId="15" xfId="0" applyFont="1" applyFill="1" applyBorder="1" applyAlignment="1">
      <alignment horizontal="center" vertical="center"/>
    </xf>
    <xf numFmtId="0" fontId="81" fillId="4" borderId="6" xfId="1" applyFont="1" applyFill="1" applyBorder="1" applyAlignment="1">
      <alignment horizontal="center" vertical="center"/>
    </xf>
    <xf numFmtId="0" fontId="81" fillId="0" borderId="22" xfId="1" applyFont="1" applyBorder="1"/>
    <xf numFmtId="0" fontId="54" fillId="19" borderId="75" xfId="0" applyFont="1" applyFill="1" applyBorder="1" applyAlignment="1">
      <alignment horizontal="left" vertical="center" wrapText="1"/>
    </xf>
    <xf numFmtId="0" fontId="10" fillId="10" borderId="27" xfId="0" applyFont="1" applyFill="1" applyBorder="1" applyAlignment="1">
      <alignment horizontal="center" vertical="center"/>
    </xf>
    <xf numFmtId="0" fontId="7" fillId="8" borderId="27" xfId="0" applyFont="1" applyFill="1" applyBorder="1" applyAlignment="1">
      <alignment horizontal="center" vertical="center"/>
    </xf>
    <xf numFmtId="0" fontId="61" fillId="9" borderId="32" xfId="0" applyFont="1" applyFill="1" applyBorder="1" applyAlignment="1">
      <alignment horizontal="right"/>
    </xf>
    <xf numFmtId="0" fontId="64" fillId="0" borderId="33" xfId="0" applyFont="1" applyBorder="1"/>
    <xf numFmtId="0" fontId="61" fillId="9" borderId="32" xfId="0" applyFont="1" applyFill="1" applyBorder="1" applyAlignment="1">
      <alignment horizontal="right" vertical="center"/>
    </xf>
    <xf numFmtId="0" fontId="36" fillId="0" borderId="0" xfId="0" applyFont="1" applyAlignment="1">
      <alignment horizontal="center"/>
    </xf>
    <xf numFmtId="0" fontId="79" fillId="20" borderId="97" xfId="0" applyFont="1" applyFill="1" applyBorder="1" applyAlignment="1">
      <alignment horizontal="right" vertical="center" wrapText="1"/>
    </xf>
    <xf numFmtId="0" fontId="79" fillId="20" borderId="93" xfId="0" applyFont="1" applyFill="1" applyBorder="1" applyAlignment="1">
      <alignment horizontal="right" vertical="center" wrapText="1"/>
    </xf>
    <xf numFmtId="0" fontId="79" fillId="20" borderId="99" xfId="0" applyFont="1" applyFill="1" applyBorder="1" applyAlignment="1">
      <alignment horizontal="right" vertical="center" wrapText="1"/>
    </xf>
    <xf numFmtId="0" fontId="79" fillId="20" borderId="100" xfId="0" applyFont="1" applyFill="1" applyBorder="1" applyAlignment="1">
      <alignment horizontal="right" vertical="center" wrapText="1"/>
    </xf>
    <xf numFmtId="0" fontId="80" fillId="19" borderId="94" xfId="0" applyFont="1" applyFill="1" applyBorder="1" applyAlignment="1">
      <alignment horizontal="left" vertical="center" wrapText="1"/>
    </xf>
    <xf numFmtId="0" fontId="80" fillId="19" borderId="95" xfId="0" applyFont="1" applyFill="1" applyBorder="1" applyAlignment="1">
      <alignment horizontal="left" vertical="center" wrapText="1"/>
    </xf>
    <xf numFmtId="0" fontId="80" fillId="19" borderId="96" xfId="0" applyFont="1" applyFill="1" applyBorder="1" applyAlignment="1">
      <alignment horizontal="left" vertical="center" wrapText="1"/>
    </xf>
    <xf numFmtId="0" fontId="3" fillId="3" borderId="93" xfId="0" applyFont="1" applyFill="1" applyBorder="1" applyAlignment="1" applyProtection="1">
      <alignment horizontal="center"/>
      <protection locked="0"/>
    </xf>
    <xf numFmtId="0" fontId="3" fillId="3" borderId="98" xfId="0" applyFont="1" applyFill="1" applyBorder="1" applyAlignment="1" applyProtection="1">
      <alignment horizontal="center"/>
      <protection locked="0"/>
    </xf>
    <xf numFmtId="0" fontId="13" fillId="9" borderId="32" xfId="0" applyFont="1" applyFill="1" applyBorder="1" applyAlignment="1">
      <alignment horizontal="right" vertical="center"/>
    </xf>
    <xf numFmtId="0" fontId="66" fillId="2" borderId="37" xfId="0" applyFont="1" applyFill="1" applyBorder="1" applyAlignment="1">
      <alignment horizontal="left" vertical="center" wrapText="1"/>
    </xf>
    <xf numFmtId="0" fontId="10" fillId="2" borderId="37" xfId="0" applyFont="1" applyFill="1" applyBorder="1" applyAlignment="1">
      <alignment horizontal="left" vertical="center" wrapText="1"/>
    </xf>
    <xf numFmtId="0" fontId="37" fillId="2" borderId="37" xfId="0" applyFont="1" applyFill="1" applyBorder="1" applyAlignment="1">
      <alignment horizontal="left" vertical="center" wrapText="1"/>
    </xf>
    <xf numFmtId="0" fontId="9" fillId="3" borderId="53" xfId="0" applyFont="1" applyFill="1" applyBorder="1" applyAlignment="1">
      <alignment horizontal="left" vertical="center" wrapText="1"/>
    </xf>
    <xf numFmtId="0" fontId="16" fillId="2" borderId="59" xfId="0" applyFont="1" applyFill="1" applyBorder="1" applyAlignment="1">
      <alignment vertical="center" wrapText="1"/>
    </xf>
    <xf numFmtId="0" fontId="2" fillId="0" borderId="60" xfId="0" applyFont="1" applyBorder="1"/>
    <xf numFmtId="0" fontId="2" fillId="0" borderId="61" xfId="0" applyFont="1" applyBorder="1"/>
    <xf numFmtId="0" fontId="13" fillId="9" borderId="46" xfId="0" applyFont="1" applyFill="1" applyBorder="1"/>
    <xf numFmtId="0" fontId="2" fillId="0" borderId="63" xfId="0" applyFont="1" applyBorder="1"/>
    <xf numFmtId="0" fontId="38" fillId="3" borderId="7" xfId="0" applyFont="1" applyFill="1" applyBorder="1" applyAlignment="1">
      <alignment horizontal="left" vertical="center" wrapText="1"/>
    </xf>
    <xf numFmtId="0" fontId="68" fillId="10" borderId="41" xfId="0" applyFont="1" applyFill="1" applyBorder="1" applyAlignment="1">
      <alignment horizontal="center" vertical="center" wrapText="1"/>
    </xf>
    <xf numFmtId="0" fontId="66" fillId="8" borderId="6" xfId="0" applyFont="1" applyFill="1" applyBorder="1" applyAlignment="1">
      <alignment horizontal="center" vertical="center" wrapText="1"/>
    </xf>
    <xf numFmtId="0" fontId="58" fillId="0" borderId="21" xfId="0" applyFont="1" applyBorder="1"/>
    <xf numFmtId="0" fontId="58" fillId="0" borderId="52" xfId="0" applyFont="1" applyBorder="1"/>
    <xf numFmtId="0" fontId="62" fillId="9" borderId="6" xfId="0" applyFont="1" applyFill="1" applyBorder="1" applyAlignment="1">
      <alignment horizontal="right"/>
    </xf>
    <xf numFmtId="0" fontId="39" fillId="14" borderId="46" xfId="0" applyFont="1" applyFill="1" applyBorder="1" applyAlignment="1">
      <alignment horizontal="left" vertical="center" wrapText="1"/>
    </xf>
    <xf numFmtId="0" fontId="2" fillId="0" borderId="33" xfId="0" applyFont="1" applyBorder="1" applyAlignment="1">
      <alignment vertical="center"/>
    </xf>
    <xf numFmtId="0" fontId="2" fillId="0" borderId="63" xfId="0" applyFont="1" applyBorder="1" applyAlignment="1">
      <alignment vertical="center"/>
    </xf>
    <xf numFmtId="0" fontId="10" fillId="10" borderId="41" xfId="0" applyFont="1" applyFill="1" applyBorder="1" applyAlignment="1">
      <alignment horizontal="center" vertical="center" wrapText="1"/>
    </xf>
    <xf numFmtId="0" fontId="2" fillId="0" borderId="22" xfId="0" applyFont="1" applyBorder="1" applyAlignment="1">
      <alignment vertical="center"/>
    </xf>
    <xf numFmtId="0" fontId="7" fillId="8" borderId="6" xfId="0" applyFont="1" applyFill="1" applyBorder="1" applyAlignment="1">
      <alignment horizontal="center" vertical="center" wrapText="1"/>
    </xf>
    <xf numFmtId="0" fontId="2" fillId="0" borderId="21" xfId="0" applyFont="1" applyBorder="1" applyAlignment="1">
      <alignment vertical="center"/>
    </xf>
    <xf numFmtId="0" fontId="2" fillId="0" borderId="52" xfId="0" applyFont="1" applyBorder="1" applyAlignment="1">
      <alignment vertical="center"/>
    </xf>
    <xf numFmtId="0" fontId="13" fillId="8" borderId="6" xfId="0" applyFont="1" applyFill="1" applyBorder="1" applyAlignment="1">
      <alignment vertical="center" wrapText="1"/>
    </xf>
    <xf numFmtId="0" fontId="72" fillId="11" borderId="6" xfId="0" applyFont="1" applyFill="1" applyBorder="1" applyAlignment="1" applyProtection="1">
      <alignment horizontal="left" vertical="top" wrapText="1"/>
      <protection locked="0"/>
    </xf>
    <xf numFmtId="0" fontId="2" fillId="0" borderId="21" xfId="0" applyFont="1" applyBorder="1" applyProtection="1">
      <protection locked="0"/>
    </xf>
    <xf numFmtId="0" fontId="2" fillId="0" borderId="52" xfId="0" applyFont="1" applyBorder="1" applyProtection="1">
      <protection locked="0"/>
    </xf>
    <xf numFmtId="0" fontId="22" fillId="11" borderId="6" xfId="0" applyFont="1" applyFill="1" applyBorder="1" applyAlignment="1" applyProtection="1">
      <alignment horizontal="left" vertical="top" wrapText="1"/>
      <protection locked="0"/>
    </xf>
    <xf numFmtId="0" fontId="40" fillId="2" borderId="59" xfId="0" applyFont="1" applyFill="1" applyBorder="1" applyAlignment="1">
      <alignment horizontal="left" vertical="center" wrapText="1"/>
    </xf>
    <xf numFmtId="0" fontId="2" fillId="0" borderId="60" xfId="0" applyFont="1" applyBorder="1" applyAlignment="1">
      <alignment vertical="center"/>
    </xf>
    <xf numFmtId="0" fontId="2" fillId="0" borderId="61" xfId="0" applyFont="1" applyBorder="1" applyAlignment="1">
      <alignment vertical="center"/>
    </xf>
    <xf numFmtId="0" fontId="75" fillId="11" borderId="70" xfId="0" applyFont="1" applyFill="1" applyBorder="1" applyAlignment="1" applyProtection="1">
      <alignment horizontal="left" vertical="center"/>
      <protection locked="0"/>
    </xf>
    <xf numFmtId="0" fontId="2" fillId="0" borderId="71" xfId="0" applyFont="1" applyBorder="1" applyAlignment="1" applyProtection="1">
      <alignment vertical="center"/>
      <protection locked="0"/>
    </xf>
    <xf numFmtId="0" fontId="2" fillId="0" borderId="72" xfId="0" applyFont="1" applyBorder="1" applyAlignment="1" applyProtection="1">
      <alignment vertical="center"/>
      <protection locked="0"/>
    </xf>
    <xf numFmtId="0" fontId="75" fillId="11" borderId="6" xfId="0" applyFont="1" applyFill="1" applyBorder="1" applyAlignment="1" applyProtection="1">
      <alignment horizontal="left" vertical="center"/>
      <protection locked="0"/>
    </xf>
    <xf numFmtId="0" fontId="2" fillId="0" borderId="21" xfId="0" applyFont="1" applyBorder="1" applyAlignment="1" applyProtection="1">
      <alignment vertical="center"/>
      <protection locked="0"/>
    </xf>
    <xf numFmtId="0" fontId="2" fillId="0" borderId="52" xfId="0" applyFont="1" applyBorder="1" applyAlignment="1" applyProtection="1">
      <alignment vertical="center"/>
      <protection locked="0"/>
    </xf>
    <xf numFmtId="0" fontId="75" fillId="11" borderId="46" xfId="0" applyFont="1" applyFill="1" applyBorder="1" applyAlignment="1" applyProtection="1">
      <alignment horizontal="left" vertical="center"/>
      <protection locked="0"/>
    </xf>
    <xf numFmtId="0" fontId="2" fillId="0" borderId="33" xfId="0" applyFont="1" applyBorder="1" applyAlignment="1" applyProtection="1">
      <alignment vertical="center"/>
      <protection locked="0"/>
    </xf>
    <xf numFmtId="0" fontId="2" fillId="0" borderId="63" xfId="0" applyFont="1" applyBorder="1" applyAlignment="1" applyProtection="1">
      <alignment vertical="center"/>
      <protection locked="0"/>
    </xf>
    <xf numFmtId="0" fontId="58" fillId="25" borderId="77" xfId="0" applyFont="1" applyFill="1" applyBorder="1" applyAlignment="1">
      <alignment horizontal="left" vertical="center"/>
    </xf>
    <xf numFmtId="0" fontId="58" fillId="25" borderId="75" xfId="0" applyFont="1" applyFill="1" applyBorder="1" applyAlignment="1">
      <alignment horizontal="left" vertical="center"/>
    </xf>
    <xf numFmtId="0" fontId="21" fillId="10" borderId="133" xfId="0" applyFont="1" applyFill="1" applyBorder="1" applyAlignment="1">
      <alignment vertical="center"/>
    </xf>
    <xf numFmtId="0" fontId="2" fillId="0" borderId="134" xfId="0" applyFont="1" applyBorder="1" applyAlignment="1">
      <alignment vertical="center"/>
    </xf>
    <xf numFmtId="0" fontId="16" fillId="10" borderId="133" xfId="0" applyFont="1" applyFill="1" applyBorder="1" applyAlignment="1">
      <alignment vertical="center" wrapText="1"/>
    </xf>
    <xf numFmtId="0" fontId="16" fillId="7" borderId="133" xfId="0" applyFont="1" applyFill="1" applyBorder="1" applyAlignment="1">
      <alignment vertical="center"/>
    </xf>
    <xf numFmtId="0" fontId="44" fillId="2" borderId="27" xfId="0" applyFont="1" applyFill="1" applyBorder="1" applyAlignment="1">
      <alignment vertical="center"/>
    </xf>
    <xf numFmtId="0" fontId="15" fillId="3" borderId="0" xfId="0" applyFont="1" applyFill="1" applyAlignment="1">
      <alignment vertical="top" wrapText="1"/>
    </xf>
    <xf numFmtId="0" fontId="2" fillId="0" borderId="11" xfId="0" applyFont="1" applyBorder="1"/>
    <xf numFmtId="0" fontId="2" fillId="0" borderId="67" xfId="0" applyFont="1" applyBorder="1"/>
    <xf numFmtId="0" fontId="4" fillId="3" borderId="0" xfId="0" applyFont="1" applyFill="1" applyAlignment="1">
      <alignment horizontal="left"/>
    </xf>
    <xf numFmtId="0" fontId="3" fillId="3" borderId="12" xfId="0" applyFont="1" applyFill="1" applyBorder="1" applyAlignment="1">
      <alignment horizontal="center"/>
    </xf>
    <xf numFmtId="0" fontId="2" fillId="0" borderId="3" xfId="0" applyFont="1" applyBorder="1"/>
    <xf numFmtId="0" fontId="89" fillId="2" borderId="131" xfId="0" applyFont="1" applyFill="1" applyBorder="1" applyAlignment="1">
      <alignment vertical="center"/>
    </xf>
    <xf numFmtId="0" fontId="58" fillId="0" borderId="132" xfId="0" applyFont="1" applyBorder="1" applyAlignment="1">
      <alignment vertical="center"/>
    </xf>
    <xf numFmtId="0" fontId="10" fillId="10" borderId="27" xfId="0" applyFont="1" applyFill="1" applyBorder="1" applyAlignment="1">
      <alignment vertical="center"/>
    </xf>
    <xf numFmtId="0" fontId="21" fillId="0" borderId="0" xfId="0" applyFont="1" applyAlignment="1">
      <alignment horizont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3" xfId="0" applyBorder="1" applyAlignment="1">
      <alignment horizontal="center" vertical="center"/>
    </xf>
    <xf numFmtId="0" fontId="0" fillId="0" borderId="75" xfId="0" applyBorder="1" applyAlignment="1">
      <alignment horizontal="center" vertical="center"/>
    </xf>
    <xf numFmtId="0" fontId="0" fillId="0" borderId="104" xfId="0" applyBorder="1" applyAlignment="1">
      <alignment horizontal="center" vertical="center"/>
    </xf>
    <xf numFmtId="0" fontId="48" fillId="0" borderId="59" xfId="0" applyFont="1" applyBorder="1" applyAlignment="1">
      <alignment horizontal="center"/>
    </xf>
    <xf numFmtId="0" fontId="4" fillId="16" borderId="84" xfId="0" applyFont="1" applyFill="1" applyBorder="1" applyAlignment="1">
      <alignment vertical="center"/>
    </xf>
    <xf numFmtId="0" fontId="2" fillId="0" borderId="55" xfId="0" applyFont="1" applyBorder="1" applyAlignment="1">
      <alignment vertical="center"/>
    </xf>
    <xf numFmtId="0" fontId="4" fillId="16" borderId="75" xfId="0" applyFont="1" applyFill="1" applyBorder="1" applyAlignment="1">
      <alignment vertical="center"/>
    </xf>
    <xf numFmtId="0" fontId="2" fillId="0" borderId="75" xfId="0" applyFont="1" applyBorder="1" applyAlignment="1">
      <alignment vertical="center"/>
    </xf>
    <xf numFmtId="0" fontId="3" fillId="16" borderId="75" xfId="0" applyFont="1" applyFill="1" applyBorder="1" applyAlignment="1">
      <alignment vertical="center"/>
    </xf>
    <xf numFmtId="0" fontId="70" fillId="0" borderId="86" xfId="0" applyFont="1" applyBorder="1" applyAlignment="1">
      <alignment horizontal="left" vertical="center"/>
    </xf>
    <xf numFmtId="0" fontId="3" fillId="0" borderId="77" xfId="0" applyFont="1" applyBorder="1" applyAlignment="1">
      <alignment horizontal="center" vertical="center"/>
    </xf>
    <xf numFmtId="0" fontId="3" fillId="0" borderId="75" xfId="0" applyFont="1" applyBorder="1" applyAlignment="1">
      <alignment horizontal="center" vertical="center"/>
    </xf>
    <xf numFmtId="0" fontId="3" fillId="15" borderId="91" xfId="0" applyFont="1" applyFill="1" applyBorder="1" applyAlignment="1">
      <alignment horizontal="center" vertical="center"/>
    </xf>
    <xf numFmtId="0" fontId="3" fillId="15" borderId="92" xfId="0" applyFont="1" applyFill="1" applyBorder="1" applyAlignment="1">
      <alignment horizontal="center" vertical="center"/>
    </xf>
    <xf numFmtId="0" fontId="15" fillId="0" borderId="94" xfId="0" applyFont="1" applyBorder="1" applyAlignment="1">
      <alignment horizontal="left" vertical="center"/>
    </xf>
    <xf numFmtId="0" fontId="15" fillId="0" borderId="95" xfId="0" applyFont="1" applyBorder="1" applyAlignment="1">
      <alignment horizontal="left" vertical="center"/>
    </xf>
    <xf numFmtId="0" fontId="15" fillId="0" borderId="96" xfId="0" applyFont="1" applyBorder="1" applyAlignment="1">
      <alignment horizontal="left" vertical="center"/>
    </xf>
  </cellXfs>
  <cellStyles count="2">
    <cellStyle name="Hyperlink" xfId="1" builtinId="8"/>
    <cellStyle name="Normal" xfId="0" builtinId="0"/>
  </cellStyles>
  <dxfs count="2">
    <dxf>
      <fill>
        <patternFill patternType="solid">
          <bgColor rgb="FFFF0000"/>
        </patternFill>
      </fill>
    </dxf>
    <dxf>
      <fill>
        <patternFill>
          <bgColor rgb="FFFF0000"/>
        </patternFill>
      </fill>
    </dxf>
  </dxfs>
  <tableStyles count="0" defaultTableStyle="TableStyleMedium2" defaultPivotStyle="PivotStyleLight16"/>
  <colors>
    <mruColors>
      <color rgb="FFFFFFC5"/>
      <color rgb="FF00000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447675</xdr:colOff>
          <xdr:row>13</xdr:row>
          <xdr:rowOff>171450</xdr:rowOff>
        </xdr:from>
        <xdr:to>
          <xdr:col>6</xdr:col>
          <xdr:colOff>800100</xdr:colOff>
          <xdr:row>15</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0</xdr:rowOff>
        </xdr:from>
        <xdr:to>
          <xdr:col>6</xdr:col>
          <xdr:colOff>752475</xdr:colOff>
          <xdr:row>16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16</xdr:row>
          <xdr:rowOff>0</xdr:rowOff>
        </xdr:from>
        <xdr:to>
          <xdr:col>6</xdr:col>
          <xdr:colOff>752475</xdr:colOff>
          <xdr:row>17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17</xdr:row>
          <xdr:rowOff>0</xdr:rowOff>
        </xdr:from>
        <xdr:to>
          <xdr:col>6</xdr:col>
          <xdr:colOff>752475</xdr:colOff>
          <xdr:row>18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xdr:row>
          <xdr:rowOff>0</xdr:rowOff>
        </xdr:from>
        <xdr:to>
          <xdr:col>6</xdr:col>
          <xdr:colOff>752475</xdr:colOff>
          <xdr:row>19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19</xdr:row>
          <xdr:rowOff>0</xdr:rowOff>
        </xdr:from>
        <xdr:to>
          <xdr:col>6</xdr:col>
          <xdr:colOff>752475</xdr:colOff>
          <xdr:row>20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20</xdr:row>
          <xdr:rowOff>0</xdr:rowOff>
        </xdr:from>
        <xdr:to>
          <xdr:col>6</xdr:col>
          <xdr:colOff>752475</xdr:colOff>
          <xdr:row>21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21</xdr:row>
          <xdr:rowOff>0</xdr:rowOff>
        </xdr:from>
        <xdr:to>
          <xdr:col>6</xdr:col>
          <xdr:colOff>752475</xdr:colOff>
          <xdr:row>22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22</xdr:row>
          <xdr:rowOff>0</xdr:rowOff>
        </xdr:from>
        <xdr:to>
          <xdr:col>6</xdr:col>
          <xdr:colOff>752475</xdr:colOff>
          <xdr:row>23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23</xdr:row>
          <xdr:rowOff>0</xdr:rowOff>
        </xdr:from>
        <xdr:to>
          <xdr:col>6</xdr:col>
          <xdr:colOff>752475</xdr:colOff>
          <xdr:row>24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24</xdr:row>
          <xdr:rowOff>0</xdr:rowOff>
        </xdr:from>
        <xdr:to>
          <xdr:col>6</xdr:col>
          <xdr:colOff>752475</xdr:colOff>
          <xdr:row>25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25</xdr:row>
          <xdr:rowOff>0</xdr:rowOff>
        </xdr:from>
        <xdr:to>
          <xdr:col>6</xdr:col>
          <xdr:colOff>752475</xdr:colOff>
          <xdr:row>26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26</xdr:row>
          <xdr:rowOff>0</xdr:rowOff>
        </xdr:from>
        <xdr:to>
          <xdr:col>6</xdr:col>
          <xdr:colOff>752475</xdr:colOff>
          <xdr:row>27</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27</xdr:row>
          <xdr:rowOff>0</xdr:rowOff>
        </xdr:from>
        <xdr:to>
          <xdr:col>6</xdr:col>
          <xdr:colOff>752475</xdr:colOff>
          <xdr:row>28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28</xdr:row>
          <xdr:rowOff>0</xdr:rowOff>
        </xdr:from>
        <xdr:to>
          <xdr:col>6</xdr:col>
          <xdr:colOff>752475</xdr:colOff>
          <xdr:row>29</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29</xdr:row>
          <xdr:rowOff>0</xdr:rowOff>
        </xdr:from>
        <xdr:to>
          <xdr:col>6</xdr:col>
          <xdr:colOff>752475</xdr:colOff>
          <xdr:row>30</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876300</xdr:colOff>
      <xdr:row>1</xdr:row>
      <xdr:rowOff>9525</xdr:rowOff>
    </xdr:from>
    <xdr:ext cx="647700" cy="247650"/>
    <xdr:sp macro="" textlink="">
      <xdr:nvSpPr>
        <xdr:cNvPr id="3" name="Shape 3">
          <a:extLst>
            <a:ext uri="{FF2B5EF4-FFF2-40B4-BE49-F238E27FC236}">
              <a16:creationId xmlns:a16="http://schemas.microsoft.com/office/drawing/2014/main" id="{00000000-0008-0000-0200-000003000000}"/>
            </a:ext>
          </a:extLst>
        </xdr:cNvPr>
        <xdr:cNvSpPr/>
      </xdr:nvSpPr>
      <xdr:spPr>
        <a:xfrm>
          <a:off x="0" y="29225"/>
          <a:ext cx="642900" cy="224100"/>
        </a:xfrm>
        <a:prstGeom prst="rightArrow">
          <a:avLst>
            <a:gd name="adj1" fmla="val 50000"/>
            <a:gd name="adj2" fmla="val 50000"/>
          </a:avLst>
        </a:prstGeom>
        <a:solidFill>
          <a:srgbClr val="009051"/>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942975</xdr:colOff>
      <xdr:row>1</xdr:row>
      <xdr:rowOff>9525</xdr:rowOff>
    </xdr:from>
    <xdr:ext cx="523875" cy="247650"/>
    <xdr:sp macro="" textlink="">
      <xdr:nvSpPr>
        <xdr:cNvPr id="4" name="Shape 4">
          <a:extLst>
            <a:ext uri="{FF2B5EF4-FFF2-40B4-BE49-F238E27FC236}">
              <a16:creationId xmlns:a16="http://schemas.microsoft.com/office/drawing/2014/main" id="{00000000-0008-0000-0300-000004000000}"/>
            </a:ext>
          </a:extLst>
        </xdr:cNvPr>
        <xdr:cNvSpPr/>
      </xdr:nvSpPr>
      <xdr:spPr>
        <a:xfrm>
          <a:off x="38950" y="87675"/>
          <a:ext cx="506400" cy="224100"/>
        </a:xfrm>
        <a:prstGeom prst="rightArrow">
          <a:avLst>
            <a:gd name="adj1" fmla="val 50000"/>
            <a:gd name="adj2" fmla="val 50000"/>
          </a:avLst>
        </a:prstGeom>
        <a:solidFill>
          <a:srgbClr val="009051"/>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876300</xdr:colOff>
      <xdr:row>1</xdr:row>
      <xdr:rowOff>9525</xdr:rowOff>
    </xdr:from>
    <xdr:ext cx="447675" cy="238125"/>
    <xdr:sp macro="" textlink="">
      <xdr:nvSpPr>
        <xdr:cNvPr id="5" name="Shape 5">
          <a:extLst>
            <a:ext uri="{FF2B5EF4-FFF2-40B4-BE49-F238E27FC236}">
              <a16:creationId xmlns:a16="http://schemas.microsoft.com/office/drawing/2014/main" id="{00000000-0008-0000-0400-000005000000}"/>
            </a:ext>
          </a:extLst>
        </xdr:cNvPr>
        <xdr:cNvSpPr/>
      </xdr:nvSpPr>
      <xdr:spPr>
        <a:xfrm>
          <a:off x="38950" y="38950"/>
          <a:ext cx="448200" cy="224100"/>
        </a:xfrm>
        <a:prstGeom prst="rightArrow">
          <a:avLst>
            <a:gd name="adj1" fmla="val 50000"/>
            <a:gd name="adj2" fmla="val 50000"/>
          </a:avLst>
        </a:prstGeom>
        <a:solidFill>
          <a:srgbClr val="009051"/>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1009650</xdr:colOff>
      <xdr:row>0</xdr:row>
      <xdr:rowOff>0</xdr:rowOff>
    </xdr:from>
    <xdr:ext cx="809625" cy="266700"/>
    <xdr:sp macro="" textlink="">
      <xdr:nvSpPr>
        <xdr:cNvPr id="6" name="Shape 6">
          <a:extLst>
            <a:ext uri="{FF2B5EF4-FFF2-40B4-BE49-F238E27FC236}">
              <a16:creationId xmlns:a16="http://schemas.microsoft.com/office/drawing/2014/main" id="{00000000-0008-0000-0500-000006000000}"/>
            </a:ext>
          </a:extLst>
        </xdr:cNvPr>
        <xdr:cNvSpPr/>
      </xdr:nvSpPr>
      <xdr:spPr>
        <a:xfrm>
          <a:off x="-29225" y="9750"/>
          <a:ext cx="867000" cy="253200"/>
        </a:xfrm>
        <a:prstGeom prst="rightArrow">
          <a:avLst>
            <a:gd name="adj1" fmla="val 50000"/>
            <a:gd name="adj2" fmla="val 50000"/>
          </a:avLst>
        </a:prstGeom>
        <a:solidFill>
          <a:srgbClr val="009051"/>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1152525</xdr:colOff>
      <xdr:row>1</xdr:row>
      <xdr:rowOff>9525</xdr:rowOff>
    </xdr:from>
    <xdr:ext cx="981075" cy="257175"/>
    <xdr:sp macro="" textlink="">
      <xdr:nvSpPr>
        <xdr:cNvPr id="7" name="Shape 7">
          <a:extLst>
            <a:ext uri="{FF2B5EF4-FFF2-40B4-BE49-F238E27FC236}">
              <a16:creationId xmlns:a16="http://schemas.microsoft.com/office/drawing/2014/main" id="{00000000-0008-0000-0600-000007000000}"/>
            </a:ext>
          </a:extLst>
        </xdr:cNvPr>
        <xdr:cNvSpPr/>
      </xdr:nvSpPr>
      <xdr:spPr>
        <a:xfrm>
          <a:off x="-9750" y="0"/>
          <a:ext cx="1042200" cy="263100"/>
        </a:xfrm>
        <a:prstGeom prst="rightArrow">
          <a:avLst>
            <a:gd name="adj1" fmla="val 50000"/>
            <a:gd name="adj2" fmla="val 50000"/>
          </a:avLst>
        </a:prstGeom>
        <a:solidFill>
          <a:srgbClr val="009051"/>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ctr"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9051"/>
  </sheetPr>
  <dimension ref="A1:G30"/>
  <sheetViews>
    <sheetView showGridLines="0" workbookViewId="0">
      <selection activeCell="A7" sqref="A7:D7"/>
    </sheetView>
  </sheetViews>
  <sheetFormatPr defaultColWidth="14.42578125" defaultRowHeight="15" customHeight="1" x14ac:dyDescent="0.25"/>
  <cols>
    <col min="1" max="2" width="13.28515625" customWidth="1"/>
    <col min="3" max="3" width="9.7109375" customWidth="1"/>
    <col min="4" max="4" width="13.28515625" customWidth="1"/>
    <col min="5" max="5" width="11.42578125" customWidth="1"/>
    <col min="6" max="6" width="14.85546875" customWidth="1"/>
    <col min="7" max="7" width="15.85546875" customWidth="1"/>
    <col min="8" max="26" width="11.42578125" customWidth="1"/>
  </cols>
  <sheetData>
    <row r="1" spans="1:7" ht="28.5" x14ac:dyDescent="0.45">
      <c r="A1" s="339" t="s">
        <v>0</v>
      </c>
      <c r="B1" s="340"/>
      <c r="C1" s="340"/>
      <c r="D1" s="340"/>
      <c r="E1" s="340"/>
      <c r="F1" s="341"/>
      <c r="G1" s="1"/>
    </row>
    <row r="2" spans="1:7" x14ac:dyDescent="0.25">
      <c r="A2" s="292"/>
      <c r="B2" s="143"/>
      <c r="C2" s="143"/>
      <c r="D2" s="143"/>
      <c r="E2" s="143"/>
      <c r="F2" s="293"/>
      <c r="G2" s="1"/>
    </row>
    <row r="3" spans="1:7" ht="15.75" x14ac:dyDescent="0.25">
      <c r="A3" s="342" t="s">
        <v>1</v>
      </c>
      <c r="B3" s="343"/>
      <c r="C3" s="343"/>
      <c r="D3" s="343"/>
      <c r="E3" s="344"/>
      <c r="F3" s="345"/>
      <c r="G3" s="1"/>
    </row>
    <row r="4" spans="1:7" ht="18.75" x14ac:dyDescent="0.3">
      <c r="A4" s="294"/>
      <c r="B4" s="143"/>
      <c r="C4" s="143"/>
      <c r="D4" s="143"/>
      <c r="E4" s="143"/>
      <c r="F4" s="293"/>
      <c r="G4" s="1"/>
    </row>
    <row r="5" spans="1:7" ht="15.75" x14ac:dyDescent="0.25">
      <c r="A5" s="342" t="s">
        <v>2</v>
      </c>
      <c r="B5" s="343"/>
      <c r="C5" s="343"/>
      <c r="D5" s="343"/>
      <c r="E5" s="346"/>
      <c r="F5" s="345"/>
      <c r="G5" s="1"/>
    </row>
    <row r="6" spans="1:7" ht="15.75" x14ac:dyDescent="0.25">
      <c r="A6" s="295"/>
      <c r="B6" s="145"/>
      <c r="C6" s="143"/>
      <c r="D6" s="143"/>
      <c r="E6" s="346"/>
      <c r="F6" s="345"/>
      <c r="G6" s="1"/>
    </row>
    <row r="7" spans="1:7" ht="15.75" x14ac:dyDescent="0.25">
      <c r="A7" s="342" t="s">
        <v>3</v>
      </c>
      <c r="B7" s="343"/>
      <c r="C7" s="343"/>
      <c r="D7" s="343"/>
      <c r="E7" s="145"/>
      <c r="F7" s="293"/>
      <c r="G7" s="1"/>
    </row>
    <row r="8" spans="1:7" ht="15" customHeight="1" x14ac:dyDescent="0.25">
      <c r="A8" s="359" t="s">
        <v>4</v>
      </c>
      <c r="B8" s="343"/>
      <c r="C8" s="343"/>
      <c r="D8" s="343"/>
      <c r="E8" s="346"/>
      <c r="F8" s="345"/>
      <c r="G8" s="1"/>
    </row>
    <row r="9" spans="1:7" ht="15" customHeight="1" x14ac:dyDescent="0.3">
      <c r="A9" s="359" t="s">
        <v>4</v>
      </c>
      <c r="B9" s="343"/>
      <c r="C9" s="343"/>
      <c r="D9" s="343"/>
      <c r="E9" s="360"/>
      <c r="F9" s="345"/>
      <c r="G9" s="1"/>
    </row>
    <row r="10" spans="1:7" ht="15" customHeight="1" x14ac:dyDescent="0.25">
      <c r="A10" s="296"/>
      <c r="B10" s="145"/>
      <c r="C10" s="143"/>
      <c r="D10" s="143"/>
      <c r="E10" s="346"/>
      <c r="F10" s="345"/>
      <c r="G10" s="1"/>
    </row>
    <row r="11" spans="1:7" ht="15" customHeight="1" thickBot="1" x14ac:dyDescent="0.35">
      <c r="A11" s="297"/>
      <c r="B11" s="298"/>
      <c r="C11" s="299"/>
      <c r="D11" s="299"/>
      <c r="E11" s="347"/>
      <c r="F11" s="348"/>
      <c r="G11" s="1"/>
    </row>
    <row r="12" spans="1:7" ht="19.5" customHeight="1" thickBot="1" x14ac:dyDescent="0.3">
      <c r="A12" s="144"/>
      <c r="B12" s="143"/>
      <c r="C12" s="143"/>
      <c r="D12" s="143"/>
      <c r="E12" s="143"/>
      <c r="F12" s="143"/>
      <c r="G12" s="9"/>
    </row>
    <row r="13" spans="1:7" ht="33.75" customHeight="1" x14ac:dyDescent="0.25">
      <c r="A13" s="366" t="s">
        <v>5</v>
      </c>
      <c r="B13" s="367"/>
      <c r="C13" s="367"/>
      <c r="D13" s="367"/>
      <c r="E13" s="367"/>
      <c r="F13" s="368"/>
      <c r="G13" s="361" t="s">
        <v>287</v>
      </c>
    </row>
    <row r="14" spans="1:7" ht="15.75" x14ac:dyDescent="0.25">
      <c r="A14" s="369" t="s">
        <v>6</v>
      </c>
      <c r="B14" s="364"/>
      <c r="C14" s="365"/>
      <c r="D14" s="370" t="s">
        <v>7</v>
      </c>
      <c r="E14" s="364"/>
      <c r="F14" s="365"/>
      <c r="G14" s="362"/>
    </row>
    <row r="15" spans="1:7" ht="17.25" customHeight="1" x14ac:dyDescent="0.25">
      <c r="A15" s="349" t="s">
        <v>8</v>
      </c>
      <c r="B15" s="350"/>
      <c r="C15" s="351"/>
      <c r="D15" s="371" t="s">
        <v>9</v>
      </c>
      <c r="E15" s="364"/>
      <c r="F15" s="365"/>
      <c r="G15" s="300"/>
    </row>
    <row r="16" spans="1:7" ht="17.25" customHeight="1" x14ac:dyDescent="0.25">
      <c r="A16" s="355"/>
      <c r="B16" s="356"/>
      <c r="C16" s="357"/>
      <c r="D16" s="371" t="s">
        <v>10</v>
      </c>
      <c r="E16" s="364"/>
      <c r="F16" s="365"/>
      <c r="G16" s="300"/>
    </row>
    <row r="17" spans="1:7" ht="17.25" customHeight="1" x14ac:dyDescent="0.25">
      <c r="A17" s="358" t="s">
        <v>11</v>
      </c>
      <c r="B17" s="350"/>
      <c r="C17" s="351"/>
      <c r="D17" s="363" t="s">
        <v>12</v>
      </c>
      <c r="E17" s="364"/>
      <c r="F17" s="365"/>
      <c r="G17" s="300"/>
    </row>
    <row r="18" spans="1:7" ht="17.25" customHeight="1" x14ac:dyDescent="0.25">
      <c r="A18" s="352"/>
      <c r="B18" s="353"/>
      <c r="C18" s="354"/>
      <c r="D18" s="363" t="s">
        <v>13</v>
      </c>
      <c r="E18" s="364"/>
      <c r="F18" s="365"/>
      <c r="G18" s="300"/>
    </row>
    <row r="19" spans="1:7" ht="17.25" customHeight="1" x14ac:dyDescent="0.25">
      <c r="A19" s="355"/>
      <c r="B19" s="356"/>
      <c r="C19" s="357"/>
      <c r="D19" s="363" t="s">
        <v>14</v>
      </c>
      <c r="E19" s="364"/>
      <c r="F19" s="365"/>
      <c r="G19" s="300"/>
    </row>
    <row r="20" spans="1:7" ht="17.25" customHeight="1" x14ac:dyDescent="0.25">
      <c r="A20" s="349" t="s">
        <v>15</v>
      </c>
      <c r="B20" s="350"/>
      <c r="C20" s="351"/>
      <c r="D20" s="371" t="s">
        <v>16</v>
      </c>
      <c r="E20" s="364"/>
      <c r="F20" s="365"/>
      <c r="G20" s="300"/>
    </row>
    <row r="21" spans="1:7" ht="17.25" customHeight="1" x14ac:dyDescent="0.25">
      <c r="A21" s="352"/>
      <c r="B21" s="353"/>
      <c r="C21" s="354"/>
      <c r="D21" s="371" t="s">
        <v>17</v>
      </c>
      <c r="E21" s="364"/>
      <c r="F21" s="365"/>
      <c r="G21" s="300"/>
    </row>
    <row r="22" spans="1:7" ht="17.25" customHeight="1" x14ac:dyDescent="0.25">
      <c r="A22" s="355"/>
      <c r="B22" s="356"/>
      <c r="C22" s="357"/>
      <c r="D22" s="371" t="s">
        <v>18</v>
      </c>
      <c r="E22" s="364"/>
      <c r="F22" s="365"/>
      <c r="G22" s="300"/>
    </row>
    <row r="23" spans="1:7" ht="17.25" customHeight="1" x14ac:dyDescent="0.25">
      <c r="A23" s="358" t="s">
        <v>19</v>
      </c>
      <c r="B23" s="350"/>
      <c r="C23" s="351"/>
      <c r="D23" s="363" t="s">
        <v>20</v>
      </c>
      <c r="E23" s="364"/>
      <c r="F23" s="365"/>
      <c r="G23" s="300"/>
    </row>
    <row r="24" spans="1:7" ht="17.25" customHeight="1" x14ac:dyDescent="0.25">
      <c r="A24" s="355"/>
      <c r="B24" s="356"/>
      <c r="C24" s="357"/>
      <c r="D24" s="375" t="s">
        <v>288</v>
      </c>
      <c r="E24" s="364"/>
      <c r="F24" s="365"/>
      <c r="G24" s="300"/>
    </row>
    <row r="25" spans="1:7" ht="17.25" customHeight="1" x14ac:dyDescent="0.25">
      <c r="A25" s="349" t="s">
        <v>21</v>
      </c>
      <c r="B25" s="350"/>
      <c r="C25" s="351"/>
      <c r="D25" s="371" t="s">
        <v>22</v>
      </c>
      <c r="E25" s="364"/>
      <c r="F25" s="365"/>
      <c r="G25" s="300"/>
    </row>
    <row r="26" spans="1:7" ht="17.25" customHeight="1" x14ac:dyDescent="0.25">
      <c r="A26" s="352"/>
      <c r="B26" s="353"/>
      <c r="C26" s="354"/>
      <c r="D26" s="371" t="s">
        <v>23</v>
      </c>
      <c r="E26" s="364"/>
      <c r="F26" s="365"/>
      <c r="G26" s="300"/>
    </row>
    <row r="27" spans="1:7" ht="17.25" customHeight="1" x14ac:dyDescent="0.25">
      <c r="A27" s="355"/>
      <c r="B27" s="356"/>
      <c r="C27" s="357"/>
      <c r="D27" s="371" t="s">
        <v>24</v>
      </c>
      <c r="E27" s="364"/>
      <c r="F27" s="365"/>
      <c r="G27" s="300"/>
    </row>
    <row r="28" spans="1:7" ht="17.25" customHeight="1" x14ac:dyDescent="0.25">
      <c r="A28" s="358" t="s">
        <v>25</v>
      </c>
      <c r="B28" s="350"/>
      <c r="C28" s="351"/>
      <c r="D28" s="363" t="s">
        <v>26</v>
      </c>
      <c r="E28" s="364"/>
      <c r="F28" s="365"/>
      <c r="G28" s="300"/>
    </row>
    <row r="29" spans="1:7" ht="17.25" customHeight="1" x14ac:dyDescent="0.25">
      <c r="A29" s="355"/>
      <c r="B29" s="356"/>
      <c r="C29" s="357"/>
      <c r="D29" s="363" t="s">
        <v>27</v>
      </c>
      <c r="E29" s="364"/>
      <c r="F29" s="365"/>
      <c r="G29" s="300"/>
    </row>
    <row r="30" spans="1:7" ht="17.25" customHeight="1" thickBot="1" x14ac:dyDescent="0.3">
      <c r="A30" s="372" t="s">
        <v>28</v>
      </c>
      <c r="B30" s="373"/>
      <c r="C30" s="373"/>
      <c r="D30" s="373"/>
      <c r="E30" s="373"/>
      <c r="F30" s="374"/>
      <c r="G30" s="301"/>
    </row>
  </sheetData>
  <sheetProtection sheet="1" objects="1" scenarios="1"/>
  <mergeCells count="39">
    <mergeCell ref="A30:F30"/>
    <mergeCell ref="D20:F20"/>
    <mergeCell ref="D21:F21"/>
    <mergeCell ref="D22:F22"/>
    <mergeCell ref="D23:F23"/>
    <mergeCell ref="D24:F24"/>
    <mergeCell ref="D25:F25"/>
    <mergeCell ref="D26:F26"/>
    <mergeCell ref="A28:C29"/>
    <mergeCell ref="D27:F27"/>
    <mergeCell ref="D28:F28"/>
    <mergeCell ref="D29:F29"/>
    <mergeCell ref="G13:G14"/>
    <mergeCell ref="D17:F17"/>
    <mergeCell ref="D18:F18"/>
    <mergeCell ref="A13:F13"/>
    <mergeCell ref="A14:C14"/>
    <mergeCell ref="D14:F14"/>
    <mergeCell ref="A15:C16"/>
    <mergeCell ref="D15:F15"/>
    <mergeCell ref="D16:F16"/>
    <mergeCell ref="A17:C19"/>
    <mergeCell ref="D19:F19"/>
    <mergeCell ref="E6:F6"/>
    <mergeCell ref="A7:D7"/>
    <mergeCell ref="A8:D8"/>
    <mergeCell ref="E8:F8"/>
    <mergeCell ref="A9:D9"/>
    <mergeCell ref="E9:F9"/>
    <mergeCell ref="E10:F10"/>
    <mergeCell ref="E11:F11"/>
    <mergeCell ref="A20:C22"/>
    <mergeCell ref="A23:C24"/>
    <mergeCell ref="A25:C27"/>
    <mergeCell ref="A1:F1"/>
    <mergeCell ref="A3:D3"/>
    <mergeCell ref="E3:F3"/>
    <mergeCell ref="A5:D5"/>
    <mergeCell ref="E5:F5"/>
  </mergeCells>
  <hyperlinks>
    <hyperlink ref="A15" location="Income!A1" display="Income" xr:uid="{00000000-0004-0000-0000-000000000000}"/>
    <hyperlink ref="D15" location="Income!A2:E2" display="Membership Income" xr:uid="{00000000-0004-0000-0000-000001000000}"/>
    <hyperlink ref="D16" location="Income!A10:B10" display="Income Items" xr:uid="{00000000-0004-0000-0000-000002000000}"/>
    <hyperlink ref="A17" location="'Competition Expenditure'!A1" display="Competition Expenditure" xr:uid="{00000000-0004-0000-0000-000003000000}"/>
    <hyperlink ref="D17" location="'Competition Expenditure'!A4:K4" display="Domestic Competition" xr:uid="{00000000-0004-0000-0000-000004000000}"/>
    <hyperlink ref="D18" location="'Competition Expenditure'!A18:H18" display="Intervarsities (Home) 2024/2025 (Projected)" xr:uid="{00000000-0004-0000-0000-000005000000}"/>
    <hyperlink ref="D19" location="'Competition Expenditure'!A25:L25" display="Competition Costs " xr:uid="{00000000-0004-0000-0000-000006000000}"/>
    <hyperlink ref="A20" location="'Equipment Expenditure &amp; Invento'!A1" display="Equipment Expenditure &amp; Inventory                                                                " xr:uid="{00000000-0004-0000-0000-000007000000}"/>
    <hyperlink ref="D20" location="'Equipment Expenditure &amp; Invento'!A3:G3" display="Equipment Purchases" xr:uid="{00000000-0004-0000-0000-000008000000}"/>
    <hyperlink ref="D21" location="'Equipment Expenditure &amp; Invento'!A34:G34" display="Equipment Repair/Maintenance" xr:uid="{00000000-0004-0000-0000-000009000000}"/>
    <hyperlink ref="D22" location="'Equipment Expenditure &amp; Invento'!A57:F57" display="Club Equipment Inventory" xr:uid="{00000000-0004-0000-0000-00000A000000}"/>
    <hyperlink ref="A23" location="'Coaches &amp; Leaders'!A1" display="Coaching &amp; Leaders" xr:uid="{00000000-0004-0000-0000-00000B000000}"/>
    <hyperlink ref="D23" location="'Coaches &amp; Leaders'!A2:Q2" display="Coaches / Managers / Leaders List" xr:uid="{00000000-0004-0000-0000-00000C000000}"/>
    <hyperlink ref="D24" location="'Coaches &amp; Leaders'!A28:C28" display="Childrens Officer" xr:uid="{00000000-0004-0000-0000-00000D000000}"/>
    <hyperlink ref="A25" location="'Affiliation Fees, Insurance &amp; O'!A1" display="Affiliation Fees, Insurance &amp; Other Costs" xr:uid="{00000000-0004-0000-0000-00000E000000}"/>
    <hyperlink ref="D25" location="'Affiliation Fees, Insurance &amp; O'!A1:D1" display="Affiliation Fees" xr:uid="{00000000-0004-0000-0000-00000F000000}"/>
    <hyperlink ref="D26" location="'Affiliation Fees, Insurance &amp; O'!A16:D16" display="Equipment Insurance Costs" xr:uid="{00000000-0004-0000-0000-000010000000}"/>
    <hyperlink ref="D27" location="'Affiliation Fees, Insurance &amp; O'!A25" display="Other Costs" xr:uid="{00000000-0004-0000-0000-000011000000}"/>
    <hyperlink ref="A28" location="'1st Aid, Physio &amp; Ambulance'!A1" display="1st Aid, Physio &amp; Ambulance" xr:uid="{00000000-0004-0000-0000-000012000000}"/>
    <hyperlink ref="D28" location="'1st Aid, Physio &amp; Ambulance'!A2:F2" display="First Aid Costs" xr:uid="{00000000-0004-0000-0000-000013000000}"/>
    <hyperlink ref="D29" location="'1st Aid, Physio &amp; Ambulance'!A26:I26" display="Ambulance &amp; Physiotherapy Costs" xr:uid="{00000000-0004-0000-0000-000014000000}"/>
    <hyperlink ref="A30" location="'Annual Accounts - Summary'!A1" display="Annual Accounts - Summary" xr:uid="{00000000-0004-0000-0000-000015000000}"/>
  </hyperlinks>
  <pageMargins left="0.75" right="0.75" top="1" bottom="1" header="0" footer="0"/>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44" r:id="rId3" name="Check Box 20">
              <controlPr defaultSize="0" autoFill="0" autoLine="0" autoPict="0">
                <anchor moveWithCells="1">
                  <from>
                    <xdr:col>6</xdr:col>
                    <xdr:colOff>447675</xdr:colOff>
                    <xdr:row>13</xdr:row>
                    <xdr:rowOff>171450</xdr:rowOff>
                  </from>
                  <to>
                    <xdr:col>6</xdr:col>
                    <xdr:colOff>800100</xdr:colOff>
                    <xdr:row>15</xdr:row>
                    <xdr:rowOff>28575</xdr:rowOff>
                  </to>
                </anchor>
              </controlPr>
            </control>
          </mc:Choice>
        </mc:AlternateContent>
        <mc:AlternateContent xmlns:mc="http://schemas.openxmlformats.org/markup-compatibility/2006">
          <mc:Choice Requires="x14">
            <control shapeId="1045" r:id="rId4" name="Check Box 21">
              <controlPr defaultSize="0" autoFill="0" autoLine="0" autoPict="0">
                <anchor moveWithCells="1">
                  <from>
                    <xdr:col>6</xdr:col>
                    <xdr:colOff>447675</xdr:colOff>
                    <xdr:row>15</xdr:row>
                    <xdr:rowOff>0</xdr:rowOff>
                  </from>
                  <to>
                    <xdr:col>6</xdr:col>
                    <xdr:colOff>752475</xdr:colOff>
                    <xdr:row>16</xdr:row>
                    <xdr:rowOff>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6</xdr:col>
                    <xdr:colOff>447675</xdr:colOff>
                    <xdr:row>16</xdr:row>
                    <xdr:rowOff>0</xdr:rowOff>
                  </from>
                  <to>
                    <xdr:col>6</xdr:col>
                    <xdr:colOff>752475</xdr:colOff>
                    <xdr:row>17</xdr:row>
                    <xdr:rowOff>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6</xdr:col>
                    <xdr:colOff>447675</xdr:colOff>
                    <xdr:row>17</xdr:row>
                    <xdr:rowOff>0</xdr:rowOff>
                  </from>
                  <to>
                    <xdr:col>6</xdr:col>
                    <xdr:colOff>752475</xdr:colOff>
                    <xdr:row>18</xdr:row>
                    <xdr:rowOff>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6</xdr:col>
                    <xdr:colOff>447675</xdr:colOff>
                    <xdr:row>18</xdr:row>
                    <xdr:rowOff>0</xdr:rowOff>
                  </from>
                  <to>
                    <xdr:col>6</xdr:col>
                    <xdr:colOff>752475</xdr:colOff>
                    <xdr:row>19</xdr:row>
                    <xdr:rowOff>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6</xdr:col>
                    <xdr:colOff>447675</xdr:colOff>
                    <xdr:row>19</xdr:row>
                    <xdr:rowOff>0</xdr:rowOff>
                  </from>
                  <to>
                    <xdr:col>6</xdr:col>
                    <xdr:colOff>752475</xdr:colOff>
                    <xdr:row>20</xdr:row>
                    <xdr:rowOff>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6</xdr:col>
                    <xdr:colOff>447675</xdr:colOff>
                    <xdr:row>20</xdr:row>
                    <xdr:rowOff>0</xdr:rowOff>
                  </from>
                  <to>
                    <xdr:col>6</xdr:col>
                    <xdr:colOff>752475</xdr:colOff>
                    <xdr:row>21</xdr:row>
                    <xdr:rowOff>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6</xdr:col>
                    <xdr:colOff>447675</xdr:colOff>
                    <xdr:row>21</xdr:row>
                    <xdr:rowOff>0</xdr:rowOff>
                  </from>
                  <to>
                    <xdr:col>6</xdr:col>
                    <xdr:colOff>752475</xdr:colOff>
                    <xdr:row>22</xdr:row>
                    <xdr:rowOff>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6</xdr:col>
                    <xdr:colOff>447675</xdr:colOff>
                    <xdr:row>22</xdr:row>
                    <xdr:rowOff>0</xdr:rowOff>
                  </from>
                  <to>
                    <xdr:col>6</xdr:col>
                    <xdr:colOff>752475</xdr:colOff>
                    <xdr:row>23</xdr:row>
                    <xdr:rowOff>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6</xdr:col>
                    <xdr:colOff>447675</xdr:colOff>
                    <xdr:row>23</xdr:row>
                    <xdr:rowOff>0</xdr:rowOff>
                  </from>
                  <to>
                    <xdr:col>6</xdr:col>
                    <xdr:colOff>752475</xdr:colOff>
                    <xdr:row>24</xdr:row>
                    <xdr:rowOff>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6</xdr:col>
                    <xdr:colOff>447675</xdr:colOff>
                    <xdr:row>24</xdr:row>
                    <xdr:rowOff>0</xdr:rowOff>
                  </from>
                  <to>
                    <xdr:col>6</xdr:col>
                    <xdr:colOff>752475</xdr:colOff>
                    <xdr:row>25</xdr:row>
                    <xdr:rowOff>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6</xdr:col>
                    <xdr:colOff>447675</xdr:colOff>
                    <xdr:row>25</xdr:row>
                    <xdr:rowOff>0</xdr:rowOff>
                  </from>
                  <to>
                    <xdr:col>6</xdr:col>
                    <xdr:colOff>752475</xdr:colOff>
                    <xdr:row>26</xdr:row>
                    <xdr:rowOff>0</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6</xdr:col>
                    <xdr:colOff>447675</xdr:colOff>
                    <xdr:row>26</xdr:row>
                    <xdr:rowOff>0</xdr:rowOff>
                  </from>
                  <to>
                    <xdr:col>6</xdr:col>
                    <xdr:colOff>752475</xdr:colOff>
                    <xdr:row>27</xdr:row>
                    <xdr:rowOff>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6</xdr:col>
                    <xdr:colOff>447675</xdr:colOff>
                    <xdr:row>27</xdr:row>
                    <xdr:rowOff>0</xdr:rowOff>
                  </from>
                  <to>
                    <xdr:col>6</xdr:col>
                    <xdr:colOff>752475</xdr:colOff>
                    <xdr:row>28</xdr:row>
                    <xdr:rowOff>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6</xdr:col>
                    <xdr:colOff>447675</xdr:colOff>
                    <xdr:row>28</xdr:row>
                    <xdr:rowOff>0</xdr:rowOff>
                  </from>
                  <to>
                    <xdr:col>6</xdr:col>
                    <xdr:colOff>752475</xdr:colOff>
                    <xdr:row>29</xdr:row>
                    <xdr:rowOff>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6</xdr:col>
                    <xdr:colOff>447675</xdr:colOff>
                    <xdr:row>29</xdr:row>
                    <xdr:rowOff>0</xdr:rowOff>
                  </from>
                  <to>
                    <xdr:col>6</xdr:col>
                    <xdr:colOff>752475</xdr:colOff>
                    <xdr:row>30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23"/>
  <sheetViews>
    <sheetView showGridLines="0" tabSelected="1" workbookViewId="0">
      <selection activeCell="C7" sqref="C7"/>
    </sheetView>
  </sheetViews>
  <sheetFormatPr defaultColWidth="14.42578125" defaultRowHeight="15" customHeight="1" x14ac:dyDescent="0.25"/>
  <cols>
    <col min="1" max="1" width="31.5703125" customWidth="1"/>
    <col min="2" max="3" width="32.42578125" customWidth="1"/>
    <col min="4" max="5" width="31" customWidth="1"/>
    <col min="6" max="6" width="16.28515625" customWidth="1"/>
    <col min="7" max="26" width="8.85546875" customWidth="1"/>
  </cols>
  <sheetData>
    <row r="1" spans="1:6" ht="42.75" customHeight="1" x14ac:dyDescent="0.25">
      <c r="A1" s="379" t="s">
        <v>8</v>
      </c>
      <c r="B1" s="380"/>
      <c r="C1" s="380"/>
      <c r="D1" s="380"/>
      <c r="E1" s="380"/>
      <c r="F1" s="381"/>
    </row>
    <row r="2" spans="1:6" ht="18.75" x14ac:dyDescent="0.25">
      <c r="A2" s="382" t="s">
        <v>272</v>
      </c>
      <c r="B2" s="377"/>
      <c r="C2" s="377"/>
      <c r="D2" s="377"/>
      <c r="E2" s="383"/>
      <c r="F2" s="10"/>
    </row>
    <row r="3" spans="1:6" ht="15.95" customHeight="1" x14ac:dyDescent="0.25">
      <c r="A3" s="205"/>
      <c r="B3" s="384" t="s">
        <v>30</v>
      </c>
      <c r="C3" s="383"/>
      <c r="D3" s="385" t="s">
        <v>31</v>
      </c>
      <c r="E3" s="383"/>
      <c r="F3" s="11"/>
    </row>
    <row r="4" spans="1:6" ht="22.5" customHeight="1" x14ac:dyDescent="0.25">
      <c r="A4" s="206" t="s">
        <v>29</v>
      </c>
      <c r="B4" s="12" t="s">
        <v>32</v>
      </c>
      <c r="C4" s="13" t="s">
        <v>33</v>
      </c>
      <c r="D4" s="14" t="s">
        <v>32</v>
      </c>
      <c r="E4" s="15" t="s">
        <v>33</v>
      </c>
      <c r="F4" s="16"/>
    </row>
    <row r="5" spans="1:6" x14ac:dyDescent="0.25">
      <c r="A5" s="17" t="s">
        <v>34</v>
      </c>
      <c r="B5" s="207">
        <v>0</v>
      </c>
      <c r="C5" s="208">
        <v>0</v>
      </c>
      <c r="D5" s="207">
        <v>0</v>
      </c>
      <c r="E5" s="208">
        <v>0</v>
      </c>
      <c r="F5" s="18"/>
    </row>
    <row r="6" spans="1:6" x14ac:dyDescent="0.25">
      <c r="A6" s="17" t="s">
        <v>35</v>
      </c>
      <c r="B6" s="207">
        <v>0</v>
      </c>
      <c r="C6" s="208">
        <v>0</v>
      </c>
      <c r="D6" s="207">
        <v>0</v>
      </c>
      <c r="E6" s="208">
        <v>0</v>
      </c>
      <c r="F6" s="18"/>
    </row>
    <row r="7" spans="1:6" x14ac:dyDescent="0.25">
      <c r="A7" s="19" t="s">
        <v>36</v>
      </c>
      <c r="B7" s="207">
        <v>0</v>
      </c>
      <c r="C7" s="208">
        <v>0</v>
      </c>
      <c r="D7" s="207">
        <v>0</v>
      </c>
      <c r="E7" s="208">
        <v>0</v>
      </c>
      <c r="F7" s="18"/>
    </row>
    <row r="8" spans="1:6" x14ac:dyDescent="0.25">
      <c r="A8" s="20" t="s">
        <v>37</v>
      </c>
      <c r="B8" s="21">
        <f>SUM(B5:B7)</f>
        <v>0</v>
      </c>
      <c r="C8" s="22">
        <f>SUM(C5:C7)</f>
        <v>0</v>
      </c>
      <c r="D8" s="23">
        <f>SUM(D5:D7)</f>
        <v>0</v>
      </c>
      <c r="E8" s="22">
        <f>SUM(E5:E7)</f>
        <v>0</v>
      </c>
      <c r="F8" s="24"/>
    </row>
    <row r="9" spans="1:6" ht="24.75" customHeight="1" x14ac:dyDescent="0.25">
      <c r="A9" s="5"/>
      <c r="B9" s="5"/>
      <c r="C9" s="5"/>
      <c r="D9" s="5"/>
      <c r="E9" s="5"/>
      <c r="F9" s="9"/>
    </row>
    <row r="10" spans="1:6" ht="22.5" customHeight="1" x14ac:dyDescent="0.25">
      <c r="A10" s="386" t="s">
        <v>10</v>
      </c>
      <c r="B10" s="383"/>
      <c r="C10" s="25" t="s">
        <v>30</v>
      </c>
      <c r="D10" s="26" t="s">
        <v>31</v>
      </c>
      <c r="E10" s="27"/>
      <c r="F10" s="27"/>
    </row>
    <row r="11" spans="1:6" ht="15.75" customHeight="1" x14ac:dyDescent="0.25">
      <c r="A11" s="4" t="s">
        <v>38</v>
      </c>
      <c r="B11" s="28"/>
      <c r="C11" s="208">
        <v>0</v>
      </c>
      <c r="D11" s="208">
        <v>0</v>
      </c>
      <c r="E11" s="6"/>
      <c r="F11" s="1"/>
    </row>
    <row r="12" spans="1:6" ht="15.75" customHeight="1" x14ac:dyDescent="0.25">
      <c r="A12" s="4" t="s">
        <v>39</v>
      </c>
      <c r="B12" s="28"/>
      <c r="C12" s="208">
        <v>0</v>
      </c>
      <c r="D12" s="208">
        <v>0</v>
      </c>
      <c r="E12" s="6"/>
      <c r="F12" s="1"/>
    </row>
    <row r="13" spans="1:6" ht="15.75" customHeight="1" x14ac:dyDescent="0.25">
      <c r="A13" s="4" t="s">
        <v>40</v>
      </c>
      <c r="B13" s="28"/>
      <c r="C13" s="208">
        <v>0</v>
      </c>
      <c r="D13" s="208">
        <v>0</v>
      </c>
      <c r="E13" s="6"/>
      <c r="F13" s="1"/>
    </row>
    <row r="14" spans="1:6" ht="15.75" customHeight="1" x14ac:dyDescent="0.25">
      <c r="A14" s="4" t="s">
        <v>41</v>
      </c>
      <c r="B14" s="28"/>
      <c r="C14" s="208">
        <v>0</v>
      </c>
      <c r="D14" s="208">
        <v>0</v>
      </c>
      <c r="E14" s="6"/>
      <c r="F14" s="1"/>
    </row>
    <row r="15" spans="1:6" ht="15.75" customHeight="1" x14ac:dyDescent="0.25">
      <c r="A15" s="4" t="s">
        <v>42</v>
      </c>
      <c r="B15" s="28"/>
      <c r="C15" s="208">
        <v>0</v>
      </c>
      <c r="D15" s="208">
        <v>0</v>
      </c>
      <c r="E15" s="6"/>
      <c r="F15" s="1"/>
    </row>
    <row r="16" spans="1:6" ht="15.75" customHeight="1" x14ac:dyDescent="0.25">
      <c r="A16" s="4" t="s">
        <v>43</v>
      </c>
      <c r="B16" s="28"/>
      <c r="C16" s="208">
        <v>0</v>
      </c>
      <c r="D16" s="208">
        <v>0</v>
      </c>
      <c r="E16" s="6"/>
      <c r="F16" s="1"/>
    </row>
    <row r="17" spans="1:4" ht="15.75" customHeight="1" x14ac:dyDescent="0.25">
      <c r="A17" s="4" t="s">
        <v>44</v>
      </c>
      <c r="B17" s="28"/>
      <c r="C17" s="208">
        <v>0</v>
      </c>
      <c r="D17" s="208">
        <v>0</v>
      </c>
    </row>
    <row r="18" spans="1:4" ht="15.75" customHeight="1" x14ac:dyDescent="0.25">
      <c r="A18" s="376" t="s">
        <v>45</v>
      </c>
      <c r="B18" s="377"/>
      <c r="C18" s="208">
        <v>0</v>
      </c>
      <c r="D18" s="208">
        <v>0</v>
      </c>
    </row>
    <row r="19" spans="1:4" ht="15.75" customHeight="1" x14ac:dyDescent="0.25">
      <c r="A19" s="376" t="s">
        <v>46</v>
      </c>
      <c r="B19" s="377"/>
      <c r="C19" s="208">
        <v>0</v>
      </c>
      <c r="D19" s="208">
        <v>0</v>
      </c>
    </row>
    <row r="20" spans="1:4" ht="15.75" customHeight="1" x14ac:dyDescent="0.25">
      <c r="A20" s="4" t="s">
        <v>274</v>
      </c>
      <c r="B20" s="28"/>
      <c r="C20" s="208">
        <v>0</v>
      </c>
      <c r="D20" s="208">
        <v>0</v>
      </c>
    </row>
    <row r="21" spans="1:4" ht="15.75" customHeight="1" x14ac:dyDescent="0.25">
      <c r="A21" s="4" t="s">
        <v>47</v>
      </c>
      <c r="B21" s="28"/>
      <c r="C21" s="208">
        <v>0</v>
      </c>
      <c r="D21" s="208">
        <v>0</v>
      </c>
    </row>
    <row r="22" spans="1:4" ht="15.75" customHeight="1" x14ac:dyDescent="0.25">
      <c r="A22" s="4" t="s">
        <v>48</v>
      </c>
      <c r="B22" s="28"/>
      <c r="C22" s="208">
        <v>0</v>
      </c>
      <c r="D22" s="208">
        <v>0</v>
      </c>
    </row>
    <row r="23" spans="1:4" ht="15.75" customHeight="1" x14ac:dyDescent="0.25">
      <c r="A23" s="378" t="s">
        <v>37</v>
      </c>
      <c r="B23" s="377"/>
      <c r="C23" s="29">
        <f t="shared" ref="C23:D23" si="0">SUM(C11:C22)</f>
        <v>0</v>
      </c>
      <c r="D23" s="30">
        <f t="shared" si="0"/>
        <v>0</v>
      </c>
    </row>
  </sheetData>
  <sheetProtection sheet="1" objects="1" scenarios="1"/>
  <mergeCells count="8">
    <mergeCell ref="A19:B19"/>
    <mergeCell ref="A23:B23"/>
    <mergeCell ref="A1:F1"/>
    <mergeCell ref="A2:E2"/>
    <mergeCell ref="B3:C3"/>
    <mergeCell ref="D3:E3"/>
    <mergeCell ref="A10:B10"/>
    <mergeCell ref="A18:B18"/>
  </mergeCells>
  <dataValidations count="1">
    <dataValidation type="decimal" allowBlank="1" showErrorMessage="1" sqref="F5:F7" xr:uid="{00000000-0002-0000-0100-000000000000}">
      <formula1>0</formula1>
      <formula2>500</formula2>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5"/>
  </sheetPr>
  <dimension ref="A1:L46"/>
  <sheetViews>
    <sheetView showGridLines="0" workbookViewId="0">
      <pane ySplit="2" topLeftCell="A3" activePane="bottomLeft" state="frozen"/>
      <selection activeCell="K11" sqref="K11"/>
      <selection pane="bottomLeft" activeCell="I52" sqref="I52"/>
    </sheetView>
  </sheetViews>
  <sheetFormatPr defaultColWidth="14.42578125" defaultRowHeight="15" customHeight="1" x14ac:dyDescent="0.25"/>
  <cols>
    <col min="1" max="1" width="25.28515625" customWidth="1"/>
    <col min="2" max="2" width="10.5703125" customWidth="1"/>
    <col min="3" max="3" width="12.42578125" customWidth="1"/>
    <col min="4" max="4" width="13" customWidth="1"/>
    <col min="5" max="5" width="26" customWidth="1"/>
    <col min="6" max="6" width="17.28515625" customWidth="1"/>
    <col min="7" max="10" width="21.85546875" customWidth="1"/>
    <col min="11" max="11" width="16.5703125" customWidth="1"/>
    <col min="12" max="13" width="14.7109375" customWidth="1"/>
    <col min="14" max="14" width="12.42578125" customWidth="1"/>
    <col min="15" max="26" width="8.85546875" customWidth="1"/>
  </cols>
  <sheetData>
    <row r="1" spans="1:11" ht="42.75" customHeight="1" x14ac:dyDescent="0.25">
      <c r="A1" s="31" t="s">
        <v>49</v>
      </c>
      <c r="B1" s="32"/>
      <c r="C1" s="32"/>
      <c r="D1" s="32"/>
      <c r="E1" s="32"/>
      <c r="F1" s="32"/>
      <c r="G1" s="32"/>
      <c r="H1" s="33"/>
      <c r="I1" s="33"/>
      <c r="J1" s="33"/>
      <c r="K1" s="34"/>
    </row>
    <row r="2" spans="1:11" ht="22.5" customHeight="1" x14ac:dyDescent="0.25">
      <c r="A2" s="159" t="s">
        <v>50</v>
      </c>
      <c r="B2" s="387" t="s">
        <v>12</v>
      </c>
      <c r="C2" s="388"/>
      <c r="D2" s="387" t="s">
        <v>13</v>
      </c>
      <c r="E2" s="389"/>
      <c r="F2" s="146" t="s">
        <v>14</v>
      </c>
      <c r="G2" s="147"/>
      <c r="H2" s="36"/>
      <c r="I2" s="36"/>
      <c r="J2" s="33"/>
      <c r="K2" s="34"/>
    </row>
    <row r="3" spans="1:11" ht="97.5" customHeight="1" x14ac:dyDescent="0.25">
      <c r="A3" s="399" t="s">
        <v>275</v>
      </c>
      <c r="B3" s="399"/>
      <c r="C3" s="399"/>
      <c r="D3" s="399"/>
      <c r="E3" s="399"/>
      <c r="F3" s="399"/>
      <c r="G3" s="399"/>
      <c r="H3" s="399"/>
      <c r="I3" s="399"/>
      <c r="J3" s="399"/>
      <c r="K3" s="399"/>
    </row>
    <row r="4" spans="1:11" ht="24.75" customHeight="1" x14ac:dyDescent="0.25">
      <c r="A4" s="37"/>
      <c r="B4" s="37"/>
      <c r="C4" s="37"/>
      <c r="D4" s="37"/>
      <c r="E4" s="37"/>
      <c r="F4" s="37"/>
      <c r="G4" s="37"/>
      <c r="H4" s="37"/>
      <c r="I4" s="37"/>
      <c r="J4" s="37"/>
      <c r="K4" s="37"/>
    </row>
    <row r="5" spans="1:11" ht="21.95" customHeight="1" x14ac:dyDescent="0.25">
      <c r="A5" s="390" t="s">
        <v>51</v>
      </c>
      <c r="B5" s="391"/>
      <c r="C5" s="391"/>
      <c r="D5" s="391"/>
      <c r="E5" s="391"/>
      <c r="F5" s="391"/>
      <c r="G5" s="391"/>
      <c r="H5" s="391"/>
      <c r="I5" s="391"/>
      <c r="J5" s="391"/>
      <c r="K5" s="392"/>
    </row>
    <row r="6" spans="1:11" ht="32.25" customHeight="1" x14ac:dyDescent="0.25">
      <c r="A6" s="39" t="s">
        <v>52</v>
      </c>
      <c r="B6" s="40" t="s">
        <v>53</v>
      </c>
      <c r="C6" s="41" t="s">
        <v>54</v>
      </c>
      <c r="D6" s="41" t="s">
        <v>55</v>
      </c>
      <c r="E6" s="41" t="s">
        <v>56</v>
      </c>
      <c r="F6" s="42" t="s">
        <v>57</v>
      </c>
      <c r="G6" s="41" t="s">
        <v>58</v>
      </c>
      <c r="H6" s="40" t="s">
        <v>59</v>
      </c>
      <c r="I6" s="40" t="s">
        <v>60</v>
      </c>
      <c r="J6" s="40" t="s">
        <v>61</v>
      </c>
      <c r="K6" s="43" t="s">
        <v>62</v>
      </c>
    </row>
    <row r="7" spans="1:11" x14ac:dyDescent="0.25">
      <c r="A7" s="209"/>
      <c r="B7" s="210"/>
      <c r="C7" s="211"/>
      <c r="D7" s="211"/>
      <c r="E7" s="212"/>
      <c r="F7" s="213">
        <v>0</v>
      </c>
      <c r="G7" s="213">
        <v>0</v>
      </c>
      <c r="H7" s="214">
        <v>0</v>
      </c>
      <c r="I7" s="214">
        <v>0</v>
      </c>
      <c r="J7" s="214">
        <v>0</v>
      </c>
      <c r="K7" s="45">
        <f t="shared" ref="K7:K16" si="0">SUM(H7:J7)</f>
        <v>0</v>
      </c>
    </row>
    <row r="8" spans="1:11" x14ac:dyDescent="0.25">
      <c r="A8" s="209"/>
      <c r="B8" s="210"/>
      <c r="C8" s="211"/>
      <c r="D8" s="211"/>
      <c r="E8" s="212"/>
      <c r="F8" s="215">
        <v>0</v>
      </c>
      <c r="G8" s="215">
        <v>0</v>
      </c>
      <c r="H8" s="214">
        <v>0</v>
      </c>
      <c r="I8" s="214">
        <v>0</v>
      </c>
      <c r="J8" s="214">
        <v>0</v>
      </c>
      <c r="K8" s="45">
        <f t="shared" si="0"/>
        <v>0</v>
      </c>
    </row>
    <row r="9" spans="1:11" x14ac:dyDescent="0.25">
      <c r="A9" s="209"/>
      <c r="B9" s="210"/>
      <c r="C9" s="211"/>
      <c r="D9" s="211"/>
      <c r="E9" s="212"/>
      <c r="F9" s="215">
        <v>0</v>
      </c>
      <c r="G9" s="215">
        <v>0</v>
      </c>
      <c r="H9" s="214">
        <v>0</v>
      </c>
      <c r="I9" s="214">
        <v>0</v>
      </c>
      <c r="J9" s="214">
        <v>0</v>
      </c>
      <c r="K9" s="45">
        <f t="shared" si="0"/>
        <v>0</v>
      </c>
    </row>
    <row r="10" spans="1:11" x14ac:dyDescent="0.25">
      <c r="A10" s="209"/>
      <c r="B10" s="210"/>
      <c r="C10" s="211"/>
      <c r="D10" s="211"/>
      <c r="E10" s="212"/>
      <c r="F10" s="213">
        <v>0</v>
      </c>
      <c r="G10" s="213">
        <v>0</v>
      </c>
      <c r="H10" s="214">
        <v>0</v>
      </c>
      <c r="I10" s="214">
        <v>0</v>
      </c>
      <c r="J10" s="214">
        <v>0</v>
      </c>
      <c r="K10" s="45">
        <f t="shared" si="0"/>
        <v>0</v>
      </c>
    </row>
    <row r="11" spans="1:11" x14ac:dyDescent="0.25">
      <c r="A11" s="209"/>
      <c r="B11" s="210"/>
      <c r="C11" s="211"/>
      <c r="D11" s="211"/>
      <c r="E11" s="212"/>
      <c r="F11" s="215">
        <v>0</v>
      </c>
      <c r="G11" s="215">
        <v>0</v>
      </c>
      <c r="H11" s="214">
        <v>0</v>
      </c>
      <c r="I11" s="214">
        <v>0</v>
      </c>
      <c r="J11" s="214">
        <v>0</v>
      </c>
      <c r="K11" s="45">
        <f t="shared" si="0"/>
        <v>0</v>
      </c>
    </row>
    <row r="12" spans="1:11" x14ac:dyDescent="0.25">
      <c r="A12" s="209"/>
      <c r="B12" s="210"/>
      <c r="C12" s="211"/>
      <c r="D12" s="211"/>
      <c r="E12" s="212"/>
      <c r="F12" s="215">
        <v>0</v>
      </c>
      <c r="G12" s="215">
        <v>0</v>
      </c>
      <c r="H12" s="214">
        <v>0</v>
      </c>
      <c r="I12" s="214">
        <v>0</v>
      </c>
      <c r="J12" s="214">
        <v>0</v>
      </c>
      <c r="K12" s="45">
        <f t="shared" si="0"/>
        <v>0</v>
      </c>
    </row>
    <row r="13" spans="1:11" x14ac:dyDescent="0.25">
      <c r="A13" s="209"/>
      <c r="B13" s="210"/>
      <c r="C13" s="211"/>
      <c r="D13" s="211"/>
      <c r="E13" s="212"/>
      <c r="F13" s="213">
        <v>0</v>
      </c>
      <c r="G13" s="213">
        <v>0</v>
      </c>
      <c r="H13" s="214">
        <v>0</v>
      </c>
      <c r="I13" s="214">
        <v>0</v>
      </c>
      <c r="J13" s="214">
        <v>0</v>
      </c>
      <c r="K13" s="45">
        <f t="shared" si="0"/>
        <v>0</v>
      </c>
    </row>
    <row r="14" spans="1:11" x14ac:dyDescent="0.25">
      <c r="A14" s="209"/>
      <c r="B14" s="210"/>
      <c r="C14" s="211"/>
      <c r="D14" s="211"/>
      <c r="E14" s="212"/>
      <c r="F14" s="215">
        <v>0</v>
      </c>
      <c r="G14" s="215">
        <v>0</v>
      </c>
      <c r="H14" s="214">
        <v>0</v>
      </c>
      <c r="I14" s="214">
        <v>0</v>
      </c>
      <c r="J14" s="214">
        <v>0</v>
      </c>
      <c r="K14" s="45">
        <f t="shared" si="0"/>
        <v>0</v>
      </c>
    </row>
    <row r="15" spans="1:11" x14ac:dyDescent="0.25">
      <c r="A15" s="209"/>
      <c r="B15" s="210"/>
      <c r="C15" s="211"/>
      <c r="D15" s="211"/>
      <c r="E15" s="212"/>
      <c r="F15" s="215">
        <v>0</v>
      </c>
      <c r="G15" s="215">
        <v>0</v>
      </c>
      <c r="H15" s="214">
        <v>0</v>
      </c>
      <c r="I15" s="214">
        <v>0</v>
      </c>
      <c r="J15" s="214">
        <v>0</v>
      </c>
      <c r="K15" s="45">
        <f t="shared" si="0"/>
        <v>0</v>
      </c>
    </row>
    <row r="16" spans="1:11" x14ac:dyDescent="0.25">
      <c r="A16" s="209"/>
      <c r="B16" s="210"/>
      <c r="C16" s="211"/>
      <c r="D16" s="211"/>
      <c r="E16" s="212"/>
      <c r="F16" s="215">
        <v>0</v>
      </c>
      <c r="G16" s="215">
        <v>0</v>
      </c>
      <c r="H16" s="214">
        <v>0</v>
      </c>
      <c r="I16" s="214">
        <v>0</v>
      </c>
      <c r="J16" s="214">
        <v>0</v>
      </c>
      <c r="K16" s="45">
        <f t="shared" si="0"/>
        <v>0</v>
      </c>
    </row>
    <row r="17" spans="1:12" ht="15.75" x14ac:dyDescent="0.25">
      <c r="A17" s="393" t="s">
        <v>37</v>
      </c>
      <c r="B17" s="394"/>
      <c r="C17" s="394"/>
      <c r="D17" s="394"/>
      <c r="E17" s="394"/>
      <c r="F17" s="394"/>
      <c r="G17" s="395"/>
      <c r="H17" s="46">
        <f t="shared" ref="H17:K17" si="1">SUM(H7:H16)</f>
        <v>0</v>
      </c>
      <c r="I17" s="46">
        <f t="shared" si="1"/>
        <v>0</v>
      </c>
      <c r="J17" s="46">
        <f t="shared" si="1"/>
        <v>0</v>
      </c>
      <c r="K17" s="148">
        <f t="shared" si="1"/>
        <v>0</v>
      </c>
      <c r="L17" s="44"/>
    </row>
    <row r="18" spans="1:12" ht="24.75" customHeight="1" x14ac:dyDescent="0.25">
      <c r="A18" s="2"/>
      <c r="B18" s="2"/>
      <c r="C18" s="2"/>
      <c r="D18" s="2"/>
      <c r="E18" s="2"/>
      <c r="F18" s="2"/>
      <c r="G18" s="2"/>
      <c r="H18" s="2"/>
      <c r="I18" s="2"/>
      <c r="J18" s="2"/>
      <c r="K18" s="2"/>
      <c r="L18" s="2"/>
    </row>
    <row r="19" spans="1:12" ht="21.95" customHeight="1" x14ac:dyDescent="0.3">
      <c r="A19" s="396" t="s">
        <v>13</v>
      </c>
      <c r="B19" s="397"/>
      <c r="C19" s="397"/>
      <c r="D19" s="397"/>
      <c r="E19" s="397"/>
      <c r="F19" s="397"/>
      <c r="G19" s="397"/>
      <c r="H19" s="398"/>
      <c r="I19" s="47"/>
      <c r="J19" s="47"/>
      <c r="K19" s="47"/>
      <c r="L19" s="38"/>
    </row>
    <row r="20" spans="1:12" ht="34.5" customHeight="1" x14ac:dyDescent="0.25">
      <c r="A20" s="48" t="s">
        <v>52</v>
      </c>
      <c r="B20" s="49" t="s">
        <v>53</v>
      </c>
      <c r="C20" s="50" t="s">
        <v>54</v>
      </c>
      <c r="D20" s="50" t="s">
        <v>55</v>
      </c>
      <c r="E20" s="50" t="s">
        <v>56</v>
      </c>
      <c r="F20" s="51" t="s">
        <v>57</v>
      </c>
      <c r="G20" s="49" t="s">
        <v>63</v>
      </c>
      <c r="H20" s="400" t="s">
        <v>64</v>
      </c>
      <c r="I20" s="52"/>
    </row>
    <row r="21" spans="1:12" ht="15.75" customHeight="1" x14ac:dyDescent="0.25">
      <c r="A21" s="53" t="s">
        <v>65</v>
      </c>
      <c r="B21" s="207"/>
      <c r="C21" s="207"/>
      <c r="D21" s="207"/>
      <c r="E21" s="207"/>
      <c r="F21" s="215">
        <v>0</v>
      </c>
      <c r="G21" s="216">
        <v>0</v>
      </c>
      <c r="H21" s="401"/>
    </row>
    <row r="22" spans="1:12" ht="15.75" customHeight="1" x14ac:dyDescent="0.25">
      <c r="A22" s="53" t="s">
        <v>66</v>
      </c>
      <c r="B22" s="207"/>
      <c r="C22" s="207"/>
      <c r="D22" s="207"/>
      <c r="E22" s="207"/>
      <c r="F22" s="215">
        <v>0</v>
      </c>
      <c r="G22" s="216">
        <v>0</v>
      </c>
      <c r="H22" s="401"/>
    </row>
    <row r="23" spans="1:12" ht="15.75" customHeight="1" x14ac:dyDescent="0.25">
      <c r="A23" s="402" t="s">
        <v>67</v>
      </c>
      <c r="B23" s="403"/>
      <c r="C23" s="403"/>
      <c r="D23" s="403"/>
      <c r="E23" s="403"/>
      <c r="F23" s="404"/>
      <c r="G23" s="149">
        <f>SUM(G21:G22)</f>
        <v>0</v>
      </c>
      <c r="H23" s="54" t="s">
        <v>68</v>
      </c>
      <c r="J23" s="44"/>
      <c r="K23" s="44"/>
      <c r="L23" s="44"/>
    </row>
    <row r="24" spans="1:12" ht="15.75" customHeight="1" x14ac:dyDescent="0.25">
      <c r="A24" s="406" t="s">
        <v>69</v>
      </c>
      <c r="B24" s="394"/>
      <c r="C24" s="394"/>
      <c r="D24" s="394"/>
      <c r="E24" s="394"/>
      <c r="F24" s="394"/>
      <c r="G24" s="395"/>
      <c r="H24" s="55"/>
    </row>
    <row r="25" spans="1:12" ht="24.75" customHeight="1" x14ac:dyDescent="0.25">
      <c r="A25" s="56"/>
      <c r="B25" s="56"/>
      <c r="C25" s="56"/>
      <c r="D25" s="56"/>
      <c r="E25" s="56"/>
      <c r="F25" s="56"/>
      <c r="G25" s="56"/>
      <c r="H25" s="56"/>
      <c r="I25" s="56"/>
      <c r="J25" s="56"/>
      <c r="K25" s="56"/>
      <c r="L25" s="56"/>
    </row>
    <row r="26" spans="1:12" ht="21.95" customHeight="1" x14ac:dyDescent="0.25">
      <c r="A26" s="390" t="s">
        <v>70</v>
      </c>
      <c r="B26" s="391"/>
      <c r="C26" s="391"/>
      <c r="D26" s="391"/>
      <c r="E26" s="391"/>
      <c r="F26" s="391"/>
      <c r="G26" s="391"/>
      <c r="H26" s="391"/>
      <c r="I26" s="391"/>
      <c r="J26" s="391"/>
      <c r="K26" s="391"/>
      <c r="L26" s="391"/>
    </row>
    <row r="27" spans="1:12" ht="78.75" customHeight="1" x14ac:dyDescent="0.25">
      <c r="A27" s="48" t="s">
        <v>52</v>
      </c>
      <c r="B27" s="49" t="s">
        <v>53</v>
      </c>
      <c r="C27" s="50" t="s">
        <v>54</v>
      </c>
      <c r="D27" s="50" t="s">
        <v>55</v>
      </c>
      <c r="E27" s="49" t="s">
        <v>71</v>
      </c>
      <c r="F27" s="51" t="s">
        <v>57</v>
      </c>
      <c r="G27" s="49" t="s">
        <v>72</v>
      </c>
      <c r="H27" s="49" t="s">
        <v>73</v>
      </c>
      <c r="I27" s="49" t="s">
        <v>74</v>
      </c>
      <c r="J27" s="49" t="s">
        <v>75</v>
      </c>
      <c r="K27" s="49" t="s">
        <v>76</v>
      </c>
      <c r="L27" s="43" t="s">
        <v>77</v>
      </c>
    </row>
    <row r="28" spans="1:12" ht="15.75" customHeight="1" x14ac:dyDescent="0.25">
      <c r="A28" s="53" t="s">
        <v>65</v>
      </c>
      <c r="B28" s="207"/>
      <c r="C28" s="217"/>
      <c r="D28" s="207"/>
      <c r="E28" s="207"/>
      <c r="F28" s="215">
        <v>0</v>
      </c>
      <c r="G28" s="215">
        <v>0</v>
      </c>
      <c r="H28" s="218">
        <v>0</v>
      </c>
      <c r="I28" s="218">
        <v>0</v>
      </c>
      <c r="J28" s="218">
        <v>0</v>
      </c>
      <c r="K28" s="218">
        <v>0</v>
      </c>
      <c r="L28" s="57">
        <f t="shared" ref="L28:L33" si="2">SUM(I28+J28+K28)</f>
        <v>0</v>
      </c>
    </row>
    <row r="29" spans="1:12" ht="15.75" customHeight="1" x14ac:dyDescent="0.25">
      <c r="A29" s="53" t="s">
        <v>66</v>
      </c>
      <c r="B29" s="207"/>
      <c r="C29" s="207"/>
      <c r="D29" s="207"/>
      <c r="E29" s="207"/>
      <c r="F29" s="215">
        <v>0</v>
      </c>
      <c r="G29" s="215">
        <v>0</v>
      </c>
      <c r="H29" s="218">
        <v>0</v>
      </c>
      <c r="I29" s="218">
        <v>0</v>
      </c>
      <c r="J29" s="218">
        <v>0</v>
      </c>
      <c r="K29" s="218">
        <v>0</v>
      </c>
      <c r="L29" s="57">
        <f t="shared" si="2"/>
        <v>0</v>
      </c>
    </row>
    <row r="30" spans="1:12" ht="15.75" customHeight="1" x14ac:dyDescent="0.25">
      <c r="A30" s="53" t="s">
        <v>78</v>
      </c>
      <c r="B30" s="207"/>
      <c r="C30" s="207"/>
      <c r="D30" s="207"/>
      <c r="E30" s="207"/>
      <c r="F30" s="215">
        <v>0</v>
      </c>
      <c r="G30" s="215">
        <v>0</v>
      </c>
      <c r="H30" s="218">
        <v>0</v>
      </c>
      <c r="I30" s="218">
        <v>0</v>
      </c>
      <c r="J30" s="218">
        <v>0</v>
      </c>
      <c r="K30" s="218">
        <v>0</v>
      </c>
      <c r="L30" s="57">
        <f t="shared" si="2"/>
        <v>0</v>
      </c>
    </row>
    <row r="31" spans="1:12" x14ac:dyDescent="0.25">
      <c r="A31" s="53" t="s">
        <v>79</v>
      </c>
      <c r="B31" s="207"/>
      <c r="C31" s="207"/>
      <c r="D31" s="207"/>
      <c r="E31" s="207"/>
      <c r="F31" s="215">
        <v>0</v>
      </c>
      <c r="G31" s="215">
        <v>0</v>
      </c>
      <c r="H31" s="218">
        <v>0</v>
      </c>
      <c r="I31" s="218">
        <v>0</v>
      </c>
      <c r="J31" s="218">
        <v>0</v>
      </c>
      <c r="K31" s="218">
        <v>0</v>
      </c>
      <c r="L31" s="57">
        <f t="shared" si="2"/>
        <v>0</v>
      </c>
    </row>
    <row r="32" spans="1:12" ht="15.75" customHeight="1" x14ac:dyDescent="0.25">
      <c r="A32" s="58" t="s">
        <v>80</v>
      </c>
      <c r="B32" s="207"/>
      <c r="C32" s="207"/>
      <c r="D32" s="207"/>
      <c r="E32" s="207"/>
      <c r="F32" s="215">
        <v>0</v>
      </c>
      <c r="G32" s="215">
        <v>0</v>
      </c>
      <c r="H32" s="218">
        <v>0</v>
      </c>
      <c r="I32" s="218">
        <v>0</v>
      </c>
      <c r="J32" s="218">
        <v>0</v>
      </c>
      <c r="K32" s="218">
        <v>0</v>
      </c>
      <c r="L32" s="57">
        <f t="shared" si="2"/>
        <v>0</v>
      </c>
    </row>
    <row r="33" spans="1:12" ht="15.75" customHeight="1" x14ac:dyDescent="0.25">
      <c r="A33" s="58" t="s">
        <v>80</v>
      </c>
      <c r="B33" s="207"/>
      <c r="C33" s="207"/>
      <c r="D33" s="207"/>
      <c r="E33" s="207"/>
      <c r="F33" s="215">
        <v>0</v>
      </c>
      <c r="G33" s="215">
        <v>0</v>
      </c>
      <c r="H33" s="218">
        <v>0</v>
      </c>
      <c r="I33" s="218">
        <v>0</v>
      </c>
      <c r="J33" s="218">
        <v>0</v>
      </c>
      <c r="K33" s="218">
        <v>0</v>
      </c>
      <c r="L33" s="57">
        <f t="shared" si="2"/>
        <v>0</v>
      </c>
    </row>
    <row r="34" spans="1:12" ht="15.75" customHeight="1" x14ac:dyDescent="0.25">
      <c r="A34" s="407" t="s">
        <v>37</v>
      </c>
      <c r="B34" s="408"/>
      <c r="C34" s="408"/>
      <c r="D34" s="408"/>
      <c r="E34" s="408"/>
      <c r="F34" s="408"/>
      <c r="G34" s="408"/>
      <c r="H34" s="409"/>
      <c r="I34" s="149">
        <f t="shared" ref="I34:L34" si="3">SUM(I28:I33)</f>
        <v>0</v>
      </c>
      <c r="J34" s="149">
        <f t="shared" si="3"/>
        <v>0</v>
      </c>
      <c r="K34" s="149">
        <f t="shared" si="3"/>
        <v>0</v>
      </c>
      <c r="L34" s="150">
        <f t="shared" si="3"/>
        <v>0</v>
      </c>
    </row>
    <row r="35" spans="1:12" ht="43.5" customHeight="1" x14ac:dyDescent="0.25">
      <c r="A35" s="410" t="s">
        <v>81</v>
      </c>
      <c r="B35" s="411"/>
      <c r="C35" s="411"/>
      <c r="D35" s="411"/>
      <c r="E35" s="411"/>
      <c r="F35" s="411"/>
      <c r="G35" s="412"/>
      <c r="H35" s="413" t="s">
        <v>82</v>
      </c>
      <c r="I35" s="395"/>
      <c r="J35" s="59" t="s">
        <v>83</v>
      </c>
      <c r="K35" s="60" t="s">
        <v>84</v>
      </c>
      <c r="L35" s="61"/>
    </row>
    <row r="36" spans="1:12" ht="32.25" customHeight="1" x14ac:dyDescent="0.25">
      <c r="A36" s="56"/>
      <c r="B36" s="56"/>
      <c r="C36" s="9"/>
      <c r="D36" s="9"/>
      <c r="E36" s="2"/>
      <c r="F36" s="2"/>
      <c r="G36" s="2"/>
      <c r="H36" s="62"/>
      <c r="I36" s="62"/>
      <c r="J36" s="2"/>
      <c r="K36" s="2"/>
      <c r="L36" s="2"/>
    </row>
    <row r="37" spans="1:12" ht="33.75" customHeight="1" x14ac:dyDescent="0.25">
      <c r="A37" s="414" t="s">
        <v>85</v>
      </c>
      <c r="B37" s="415"/>
      <c r="C37" s="63" t="s">
        <v>86</v>
      </c>
      <c r="D37" s="64" t="s">
        <v>87</v>
      </c>
      <c r="E37" s="1"/>
      <c r="F37" s="2"/>
      <c r="G37" s="2"/>
      <c r="H37" s="2"/>
      <c r="I37" s="2"/>
      <c r="J37" s="2"/>
      <c r="K37" s="2"/>
      <c r="L37" s="2"/>
    </row>
    <row r="38" spans="1:12" ht="19.5" customHeight="1" x14ac:dyDescent="0.25">
      <c r="A38" s="416" t="s">
        <v>88</v>
      </c>
      <c r="B38" s="377"/>
      <c r="C38" s="377"/>
      <c r="D38" s="417"/>
      <c r="E38" s="1"/>
      <c r="F38" s="2"/>
      <c r="G38" s="2"/>
      <c r="H38" s="2"/>
      <c r="I38" s="2"/>
      <c r="J38" s="2"/>
      <c r="K38" s="2"/>
      <c r="L38" s="2"/>
    </row>
    <row r="39" spans="1:12" ht="15.75" customHeight="1" x14ac:dyDescent="0.25">
      <c r="A39" s="405" t="s">
        <v>89</v>
      </c>
      <c r="B39" s="383"/>
      <c r="C39" s="65">
        <f>G23</f>
        <v>0</v>
      </c>
      <c r="D39" s="306">
        <v>0</v>
      </c>
      <c r="E39" s="1"/>
      <c r="F39" s="2"/>
      <c r="G39" s="2"/>
      <c r="H39" s="2"/>
      <c r="I39" s="2"/>
      <c r="J39" s="2"/>
      <c r="K39" s="2"/>
      <c r="L39" s="2"/>
    </row>
    <row r="40" spans="1:12" ht="15.75" customHeight="1" x14ac:dyDescent="0.25">
      <c r="A40" s="405" t="s">
        <v>90</v>
      </c>
      <c r="B40" s="383"/>
      <c r="C40" s="65">
        <f>SUM(I28+I29)</f>
        <v>0</v>
      </c>
      <c r="D40" s="306">
        <v>0</v>
      </c>
      <c r="E40" s="1"/>
      <c r="F40" s="2"/>
      <c r="G40" s="2"/>
      <c r="H40" s="2"/>
      <c r="I40" s="2"/>
      <c r="J40" s="2"/>
      <c r="K40" s="2"/>
      <c r="L40" s="2"/>
    </row>
    <row r="41" spans="1:12" ht="15.75" customHeight="1" x14ac:dyDescent="0.25">
      <c r="A41" s="405" t="s">
        <v>91</v>
      </c>
      <c r="B41" s="383"/>
      <c r="C41" s="65">
        <f>SUM(J28+J29)</f>
        <v>0</v>
      </c>
      <c r="D41" s="306">
        <v>0</v>
      </c>
      <c r="E41" s="1"/>
      <c r="F41" s="2"/>
      <c r="G41" s="2"/>
      <c r="H41" s="2"/>
      <c r="I41" s="2"/>
      <c r="J41" s="2"/>
      <c r="K41" s="2"/>
      <c r="L41" s="2"/>
    </row>
    <row r="42" spans="1:12" ht="15.75" customHeight="1" x14ac:dyDescent="0.25">
      <c r="A42" s="405" t="s">
        <v>92</v>
      </c>
      <c r="B42" s="383"/>
      <c r="C42" s="65">
        <f>SUM(K28+K29)</f>
        <v>0</v>
      </c>
      <c r="D42" s="306">
        <v>0</v>
      </c>
      <c r="E42" s="1"/>
      <c r="F42" s="2"/>
      <c r="G42" s="2"/>
      <c r="H42" s="2"/>
      <c r="I42" s="2"/>
      <c r="J42" s="2"/>
      <c r="K42" s="2"/>
      <c r="L42" s="2"/>
    </row>
    <row r="43" spans="1:12" ht="15.75" customHeight="1" x14ac:dyDescent="0.25">
      <c r="A43" s="418" t="s">
        <v>93</v>
      </c>
      <c r="B43" s="383"/>
      <c r="C43" s="65">
        <f>I34</f>
        <v>0</v>
      </c>
      <c r="D43" s="306">
        <v>0</v>
      </c>
      <c r="E43" s="1"/>
      <c r="F43" s="2"/>
      <c r="G43" s="2"/>
      <c r="H43" s="2"/>
      <c r="I43" s="2"/>
      <c r="J43" s="2"/>
      <c r="K43" s="2"/>
      <c r="L43" s="2"/>
    </row>
    <row r="44" spans="1:12" ht="15.75" customHeight="1" x14ac:dyDescent="0.25">
      <c r="A44" s="405" t="s">
        <v>94</v>
      </c>
      <c r="B44" s="383"/>
      <c r="C44" s="65">
        <f>J34</f>
        <v>0</v>
      </c>
      <c r="D44" s="306">
        <v>0</v>
      </c>
      <c r="E44" s="1"/>
      <c r="F44" s="2"/>
      <c r="G44" s="2"/>
      <c r="H44" s="2"/>
      <c r="I44" s="2"/>
      <c r="J44" s="2"/>
      <c r="K44" s="2"/>
      <c r="L44" s="2"/>
    </row>
    <row r="45" spans="1:12" ht="15.75" customHeight="1" x14ac:dyDescent="0.25">
      <c r="A45" s="405" t="s">
        <v>95</v>
      </c>
      <c r="B45" s="383"/>
      <c r="C45" s="65">
        <f>K34</f>
        <v>0</v>
      </c>
      <c r="D45" s="306">
        <v>0</v>
      </c>
      <c r="E45" s="1"/>
      <c r="F45" s="2"/>
      <c r="G45" s="2"/>
      <c r="H45" s="2"/>
      <c r="I45" s="2"/>
      <c r="J45" s="2"/>
      <c r="K45" s="2"/>
      <c r="L45" s="2"/>
    </row>
    <row r="46" spans="1:12" ht="15.75" customHeight="1" x14ac:dyDescent="0.25">
      <c r="A46" s="419" t="s">
        <v>67</v>
      </c>
      <c r="B46" s="395"/>
      <c r="C46" s="66">
        <f t="shared" ref="C46:D46" si="4">SUM(C39:C45)</f>
        <v>0</v>
      </c>
      <c r="D46" s="67">
        <f t="shared" si="4"/>
        <v>0</v>
      </c>
      <c r="E46" s="1"/>
      <c r="F46" s="2"/>
      <c r="G46" s="2"/>
      <c r="H46" s="2"/>
      <c r="I46" s="2"/>
      <c r="J46" s="2"/>
      <c r="K46" s="2"/>
      <c r="L46" s="2"/>
    </row>
  </sheetData>
  <sheetProtection sheet="1" objects="1" scenarios="1"/>
  <mergeCells count="23">
    <mergeCell ref="A42:B42"/>
    <mergeCell ref="A43:B43"/>
    <mergeCell ref="A44:B44"/>
    <mergeCell ref="A45:B45"/>
    <mergeCell ref="A46:B46"/>
    <mergeCell ref="H20:H22"/>
    <mergeCell ref="A23:F23"/>
    <mergeCell ref="A39:B39"/>
    <mergeCell ref="A40:B40"/>
    <mergeCell ref="A41:B41"/>
    <mergeCell ref="A24:G24"/>
    <mergeCell ref="A26:L26"/>
    <mergeCell ref="A34:H34"/>
    <mergeCell ref="A35:G35"/>
    <mergeCell ref="H35:I35"/>
    <mergeCell ref="A37:B37"/>
    <mergeCell ref="A38:D38"/>
    <mergeCell ref="B2:C2"/>
    <mergeCell ref="D2:E2"/>
    <mergeCell ref="A5:K5"/>
    <mergeCell ref="A17:G17"/>
    <mergeCell ref="A19:H19"/>
    <mergeCell ref="A3:K3"/>
  </mergeCells>
  <hyperlinks>
    <hyperlink ref="B2" location="'Competition Expenditure'!A5:K17" display="Domestic Competition" xr:uid="{00000000-0004-0000-0200-000000000000}"/>
    <hyperlink ref="D2" location="'Competition Expenditure'!A19:H24" display="Intervarsities (Home) 2024/2025 (Projected)" xr:uid="{00000000-0004-0000-0200-000001000000}"/>
    <hyperlink ref="F2" location="'Competition Expenditure'!A26:L35" display="Competition Costs " xr:uid="{00000000-0004-0000-0200-000002000000}"/>
  </hyperlink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5"/>
  </sheetPr>
  <dimension ref="A1:I76"/>
  <sheetViews>
    <sheetView showGridLines="0" workbookViewId="0">
      <pane ySplit="2" topLeftCell="A55" activePane="bottomLeft" state="frozen"/>
      <selection activeCell="J7" sqref="J7"/>
      <selection pane="bottomLeft" activeCell="K11" sqref="K11"/>
    </sheetView>
  </sheetViews>
  <sheetFormatPr defaultColWidth="14.42578125" defaultRowHeight="15" customHeight="1" x14ac:dyDescent="0.25"/>
  <cols>
    <col min="1" max="1" width="24.7109375" customWidth="1"/>
    <col min="2" max="2" width="10.5703125" customWidth="1"/>
    <col min="3" max="4" width="24" customWidth="1"/>
    <col min="5" max="5" width="10.5703125" customWidth="1"/>
    <col min="6" max="6" width="24" customWidth="1"/>
    <col min="7" max="7" width="20.28515625" customWidth="1"/>
    <col min="8" max="8" width="19.7109375" customWidth="1"/>
    <col min="9" max="9" width="18.28515625" customWidth="1"/>
    <col min="10" max="22" width="8.85546875" customWidth="1"/>
  </cols>
  <sheetData>
    <row r="1" spans="1:9" ht="42.75" customHeight="1" x14ac:dyDescent="0.25">
      <c r="A1" s="429" t="s">
        <v>96</v>
      </c>
      <c r="B1" s="430"/>
      <c r="C1" s="430"/>
      <c r="D1" s="430"/>
      <c r="E1" s="430"/>
      <c r="F1" s="430"/>
      <c r="G1" s="430"/>
      <c r="H1" s="430"/>
      <c r="I1" s="431"/>
    </row>
    <row r="2" spans="1:9" ht="22.5" customHeight="1" x14ac:dyDescent="0.25">
      <c r="A2" s="158" t="s">
        <v>97</v>
      </c>
      <c r="B2" s="432" t="s">
        <v>16</v>
      </c>
      <c r="C2" s="383"/>
      <c r="D2" s="432" t="s">
        <v>17</v>
      </c>
      <c r="E2" s="383"/>
      <c r="F2" s="35" t="s">
        <v>18</v>
      </c>
      <c r="G2" s="69"/>
      <c r="H2" s="69"/>
      <c r="I2" s="70"/>
    </row>
    <row r="3" spans="1:9" ht="81" customHeight="1" x14ac:dyDescent="0.25">
      <c r="A3" s="433" t="s">
        <v>98</v>
      </c>
      <c r="B3" s="434"/>
      <c r="C3" s="434"/>
      <c r="D3" s="434"/>
      <c r="E3" s="434"/>
      <c r="F3" s="434"/>
      <c r="G3" s="401"/>
      <c r="H3" s="71"/>
      <c r="I3" s="71"/>
    </row>
    <row r="4" spans="1:9" ht="57" customHeight="1" x14ac:dyDescent="0.25">
      <c r="A4" s="435" t="s">
        <v>30</v>
      </c>
      <c r="B4" s="377"/>
      <c r="C4" s="377"/>
      <c r="D4" s="436" t="s">
        <v>99</v>
      </c>
      <c r="E4" s="377"/>
      <c r="F4" s="377"/>
      <c r="G4" s="417"/>
      <c r="I4" s="72"/>
    </row>
    <row r="5" spans="1:9" ht="30" x14ac:dyDescent="0.25">
      <c r="A5" s="39" t="s">
        <v>100</v>
      </c>
      <c r="B5" s="41" t="s">
        <v>101</v>
      </c>
      <c r="C5" s="73" t="s">
        <v>102</v>
      </c>
      <c r="D5" s="48" t="s">
        <v>103</v>
      </c>
      <c r="E5" s="50" t="s">
        <v>101</v>
      </c>
      <c r="F5" s="51" t="s">
        <v>104</v>
      </c>
      <c r="G5" s="74" t="s">
        <v>105</v>
      </c>
    </row>
    <row r="6" spans="1:9" ht="15.75" customHeight="1" x14ac:dyDescent="0.25">
      <c r="A6" s="209"/>
      <c r="B6" s="210">
        <v>0</v>
      </c>
      <c r="C6" s="219">
        <v>0</v>
      </c>
      <c r="D6" s="209"/>
      <c r="E6" s="210">
        <v>0</v>
      </c>
      <c r="F6" s="214">
        <v>0</v>
      </c>
      <c r="G6" s="220"/>
    </row>
    <row r="7" spans="1:9" x14ac:dyDescent="0.25">
      <c r="A7" s="209"/>
      <c r="B7" s="210">
        <v>0</v>
      </c>
      <c r="C7" s="219">
        <v>0</v>
      </c>
      <c r="D7" s="209"/>
      <c r="E7" s="210">
        <v>0</v>
      </c>
      <c r="F7" s="214">
        <v>0</v>
      </c>
      <c r="G7" s="220"/>
    </row>
    <row r="8" spans="1:9" x14ac:dyDescent="0.25">
      <c r="A8" s="209"/>
      <c r="B8" s="210">
        <v>0</v>
      </c>
      <c r="C8" s="219">
        <v>0</v>
      </c>
      <c r="D8" s="209"/>
      <c r="E8" s="210">
        <v>0</v>
      </c>
      <c r="F8" s="214">
        <v>0</v>
      </c>
      <c r="G8" s="220"/>
    </row>
    <row r="9" spans="1:9" x14ac:dyDescent="0.25">
      <c r="A9" s="209"/>
      <c r="B9" s="210">
        <v>0</v>
      </c>
      <c r="C9" s="219">
        <v>0</v>
      </c>
      <c r="D9" s="209"/>
      <c r="E9" s="210">
        <v>0</v>
      </c>
      <c r="F9" s="214">
        <v>0</v>
      </c>
      <c r="G9" s="220"/>
    </row>
    <row r="10" spans="1:9" x14ac:dyDescent="0.25">
      <c r="A10" s="209"/>
      <c r="B10" s="210">
        <v>0</v>
      </c>
      <c r="C10" s="219">
        <v>0</v>
      </c>
      <c r="D10" s="209"/>
      <c r="E10" s="210">
        <v>0</v>
      </c>
      <c r="F10" s="214">
        <v>0</v>
      </c>
      <c r="G10" s="220"/>
    </row>
    <row r="11" spans="1:9" x14ac:dyDescent="0.25">
      <c r="A11" s="209"/>
      <c r="B11" s="210">
        <v>0</v>
      </c>
      <c r="C11" s="219">
        <v>0</v>
      </c>
      <c r="D11" s="209"/>
      <c r="E11" s="210">
        <v>0</v>
      </c>
      <c r="F11" s="214">
        <v>0</v>
      </c>
      <c r="G11" s="220"/>
    </row>
    <row r="12" spans="1:9" x14ac:dyDescent="0.25">
      <c r="A12" s="209"/>
      <c r="B12" s="210">
        <v>0</v>
      </c>
      <c r="C12" s="219">
        <v>0</v>
      </c>
      <c r="D12" s="209"/>
      <c r="E12" s="210">
        <v>0</v>
      </c>
      <c r="F12" s="214">
        <v>0</v>
      </c>
      <c r="G12" s="220"/>
    </row>
    <row r="13" spans="1:9" x14ac:dyDescent="0.25">
      <c r="A13" s="209"/>
      <c r="B13" s="210">
        <v>0</v>
      </c>
      <c r="C13" s="219">
        <v>0</v>
      </c>
      <c r="D13" s="209"/>
      <c r="E13" s="210">
        <v>0</v>
      </c>
      <c r="F13" s="214">
        <v>0</v>
      </c>
      <c r="G13" s="220"/>
    </row>
    <row r="14" spans="1:9" x14ac:dyDescent="0.25">
      <c r="A14" s="209"/>
      <c r="B14" s="210">
        <v>0</v>
      </c>
      <c r="C14" s="219">
        <v>0</v>
      </c>
      <c r="D14" s="209"/>
      <c r="E14" s="210">
        <v>0</v>
      </c>
      <c r="F14" s="214">
        <v>0</v>
      </c>
      <c r="G14" s="220"/>
    </row>
    <row r="15" spans="1:9" x14ac:dyDescent="0.25">
      <c r="A15" s="209"/>
      <c r="B15" s="210">
        <v>0</v>
      </c>
      <c r="C15" s="219">
        <v>0</v>
      </c>
      <c r="D15" s="209"/>
      <c r="E15" s="210">
        <v>0</v>
      </c>
      <c r="F15" s="214">
        <v>0</v>
      </c>
      <c r="G15" s="220"/>
    </row>
    <row r="16" spans="1:9" x14ac:dyDescent="0.25">
      <c r="A16" s="209"/>
      <c r="B16" s="210">
        <v>0</v>
      </c>
      <c r="C16" s="219">
        <v>0</v>
      </c>
      <c r="D16" s="209"/>
      <c r="E16" s="210">
        <v>0</v>
      </c>
      <c r="F16" s="214">
        <v>0</v>
      </c>
      <c r="G16" s="220"/>
    </row>
    <row r="17" spans="1:7" x14ac:dyDescent="0.25">
      <c r="A17" s="209"/>
      <c r="B17" s="210">
        <v>0</v>
      </c>
      <c r="C17" s="219">
        <v>0</v>
      </c>
      <c r="D17" s="209"/>
      <c r="E17" s="210">
        <v>0</v>
      </c>
      <c r="F17" s="214">
        <v>0</v>
      </c>
      <c r="G17" s="220"/>
    </row>
    <row r="18" spans="1:7" x14ac:dyDescent="0.25">
      <c r="A18" s="209"/>
      <c r="B18" s="210">
        <v>0</v>
      </c>
      <c r="C18" s="219">
        <v>0</v>
      </c>
      <c r="D18" s="209"/>
      <c r="E18" s="210">
        <v>0</v>
      </c>
      <c r="F18" s="214">
        <v>0</v>
      </c>
      <c r="G18" s="220"/>
    </row>
    <row r="19" spans="1:7" x14ac:dyDescent="0.25">
      <c r="A19" s="209"/>
      <c r="B19" s="210">
        <v>0</v>
      </c>
      <c r="C19" s="219">
        <v>0</v>
      </c>
      <c r="D19" s="209"/>
      <c r="E19" s="210">
        <v>0</v>
      </c>
      <c r="F19" s="214">
        <v>0</v>
      </c>
      <c r="G19" s="220"/>
    </row>
    <row r="20" spans="1:7" x14ac:dyDescent="0.25">
      <c r="A20" s="209"/>
      <c r="B20" s="210">
        <v>0</v>
      </c>
      <c r="C20" s="219">
        <v>0</v>
      </c>
      <c r="D20" s="209"/>
      <c r="E20" s="210">
        <v>0</v>
      </c>
      <c r="F20" s="214">
        <v>0</v>
      </c>
      <c r="G20" s="220"/>
    </row>
    <row r="21" spans="1:7" ht="15.75" customHeight="1" x14ac:dyDescent="0.25">
      <c r="A21" s="209"/>
      <c r="B21" s="210">
        <v>0</v>
      </c>
      <c r="C21" s="219">
        <v>0</v>
      </c>
      <c r="D21" s="209"/>
      <c r="E21" s="210">
        <v>0</v>
      </c>
      <c r="F21" s="214">
        <v>0</v>
      </c>
      <c r="G21" s="220"/>
    </row>
    <row r="22" spans="1:7" ht="15.75" customHeight="1" x14ac:dyDescent="0.25">
      <c r="A22" s="209"/>
      <c r="B22" s="210">
        <v>0</v>
      </c>
      <c r="C22" s="219">
        <v>0</v>
      </c>
      <c r="D22" s="209"/>
      <c r="E22" s="210">
        <v>0</v>
      </c>
      <c r="F22" s="214">
        <v>0</v>
      </c>
      <c r="G22" s="220"/>
    </row>
    <row r="23" spans="1:7" ht="15.75" customHeight="1" x14ac:dyDescent="0.25">
      <c r="A23" s="209"/>
      <c r="B23" s="210">
        <v>0</v>
      </c>
      <c r="C23" s="219">
        <v>0</v>
      </c>
      <c r="D23" s="209"/>
      <c r="E23" s="210">
        <v>0</v>
      </c>
      <c r="F23" s="214">
        <v>0</v>
      </c>
      <c r="G23" s="220"/>
    </row>
    <row r="24" spans="1:7" ht="15.75" customHeight="1" x14ac:dyDescent="0.25">
      <c r="A24" s="209"/>
      <c r="B24" s="210">
        <v>0</v>
      </c>
      <c r="C24" s="219">
        <v>0</v>
      </c>
      <c r="D24" s="209"/>
      <c r="E24" s="210">
        <v>0</v>
      </c>
      <c r="F24" s="214">
        <v>0</v>
      </c>
      <c r="G24" s="220"/>
    </row>
    <row r="25" spans="1:7" ht="15.75" customHeight="1" x14ac:dyDescent="0.25">
      <c r="A25" s="209"/>
      <c r="B25" s="210">
        <v>0</v>
      </c>
      <c r="C25" s="219">
        <v>0</v>
      </c>
      <c r="D25" s="209"/>
      <c r="E25" s="210">
        <v>0</v>
      </c>
      <c r="F25" s="214">
        <v>0</v>
      </c>
      <c r="G25" s="220"/>
    </row>
    <row r="26" spans="1:7" ht="15.75" customHeight="1" x14ac:dyDescent="0.25">
      <c r="A26" s="209"/>
      <c r="B26" s="210">
        <v>0</v>
      </c>
      <c r="C26" s="219">
        <v>0</v>
      </c>
      <c r="D26" s="209"/>
      <c r="E26" s="210">
        <v>0</v>
      </c>
      <c r="F26" s="214">
        <v>0</v>
      </c>
      <c r="G26" s="220"/>
    </row>
    <row r="27" spans="1:7" ht="15.75" customHeight="1" x14ac:dyDescent="0.25">
      <c r="A27" s="209"/>
      <c r="B27" s="210">
        <v>0</v>
      </c>
      <c r="C27" s="219">
        <v>0</v>
      </c>
      <c r="D27" s="209"/>
      <c r="E27" s="210">
        <v>0</v>
      </c>
      <c r="F27" s="214">
        <v>0</v>
      </c>
      <c r="G27" s="220"/>
    </row>
    <row r="28" spans="1:7" ht="15.75" customHeight="1" x14ac:dyDescent="0.25">
      <c r="A28" s="209"/>
      <c r="B28" s="210">
        <v>0</v>
      </c>
      <c r="C28" s="219">
        <v>0</v>
      </c>
      <c r="D28" s="209"/>
      <c r="E28" s="210">
        <v>0</v>
      </c>
      <c r="F28" s="214">
        <v>0</v>
      </c>
      <c r="G28" s="220"/>
    </row>
    <row r="29" spans="1:7" ht="15.75" customHeight="1" x14ac:dyDescent="0.25">
      <c r="A29" s="209"/>
      <c r="B29" s="210">
        <v>0</v>
      </c>
      <c r="C29" s="219">
        <v>0</v>
      </c>
      <c r="D29" s="209"/>
      <c r="E29" s="210">
        <v>0</v>
      </c>
      <c r="F29" s="214">
        <v>0</v>
      </c>
      <c r="G29" s="220"/>
    </row>
    <row r="30" spans="1:7" ht="15.75" customHeight="1" x14ac:dyDescent="0.25">
      <c r="A30" s="209"/>
      <c r="B30" s="210">
        <v>0</v>
      </c>
      <c r="C30" s="219">
        <v>0</v>
      </c>
      <c r="D30" s="209"/>
      <c r="E30" s="210">
        <v>0</v>
      </c>
      <c r="F30" s="214">
        <v>0</v>
      </c>
      <c r="G30" s="220"/>
    </row>
    <row r="31" spans="1:7" ht="15.75" customHeight="1" x14ac:dyDescent="0.25">
      <c r="A31" s="209"/>
      <c r="B31" s="210">
        <v>0</v>
      </c>
      <c r="C31" s="219">
        <v>0</v>
      </c>
      <c r="D31" s="209"/>
      <c r="E31" s="210">
        <v>0</v>
      </c>
      <c r="F31" s="214">
        <v>0</v>
      </c>
      <c r="G31" s="220"/>
    </row>
    <row r="32" spans="1:7" ht="15.75" customHeight="1" x14ac:dyDescent="0.25">
      <c r="A32" s="437" t="s">
        <v>67</v>
      </c>
      <c r="B32" s="438"/>
      <c r="C32" s="155">
        <f>SUM(C6:C31)</f>
        <v>0</v>
      </c>
      <c r="D32" s="439" t="s">
        <v>67</v>
      </c>
      <c r="E32" s="438"/>
      <c r="F32" s="156">
        <f>SUM(F6:F31)</f>
        <v>0</v>
      </c>
      <c r="G32" s="76"/>
    </row>
    <row r="34" spans="1:7" ht="90.75" customHeight="1" x14ac:dyDescent="0.25">
      <c r="A34" s="440" t="s">
        <v>106</v>
      </c>
      <c r="B34" s="391"/>
      <c r="C34" s="391"/>
      <c r="D34" s="391"/>
      <c r="E34" s="391"/>
      <c r="F34" s="391"/>
      <c r="G34" s="392"/>
    </row>
    <row r="35" spans="1:7" ht="56.25" customHeight="1" x14ac:dyDescent="0.25">
      <c r="A35" s="441" t="s">
        <v>30</v>
      </c>
      <c r="B35" s="377"/>
      <c r="C35" s="377"/>
      <c r="D35" s="436" t="s">
        <v>107</v>
      </c>
      <c r="E35" s="377"/>
      <c r="F35" s="377"/>
      <c r="G35" s="417"/>
    </row>
    <row r="36" spans="1:7" ht="30" x14ac:dyDescent="0.25">
      <c r="A36" s="39" t="s">
        <v>108</v>
      </c>
      <c r="B36" s="41" t="s">
        <v>109</v>
      </c>
      <c r="C36" s="73" t="s">
        <v>110</v>
      </c>
      <c r="D36" s="77" t="s">
        <v>111</v>
      </c>
      <c r="E36" s="50" t="s">
        <v>109</v>
      </c>
      <c r="F36" s="51" t="s">
        <v>112</v>
      </c>
      <c r="G36" s="74" t="s">
        <v>113</v>
      </c>
    </row>
    <row r="37" spans="1:7" ht="15" customHeight="1" x14ac:dyDescent="0.25">
      <c r="A37" s="209"/>
      <c r="B37" s="210">
        <v>0</v>
      </c>
      <c r="C37" s="219">
        <v>0</v>
      </c>
      <c r="D37" s="209"/>
      <c r="E37" s="210">
        <v>0</v>
      </c>
      <c r="F37" s="214">
        <v>0</v>
      </c>
      <c r="G37" s="220"/>
    </row>
    <row r="38" spans="1:7" ht="15" customHeight="1" x14ac:dyDescent="0.25">
      <c r="A38" s="209"/>
      <c r="B38" s="210">
        <v>0</v>
      </c>
      <c r="C38" s="219">
        <v>0</v>
      </c>
      <c r="D38" s="209"/>
      <c r="E38" s="210">
        <v>0</v>
      </c>
      <c r="F38" s="214">
        <v>0</v>
      </c>
      <c r="G38" s="220"/>
    </row>
    <row r="39" spans="1:7" ht="15" customHeight="1" x14ac:dyDescent="0.25">
      <c r="A39" s="209"/>
      <c r="B39" s="210">
        <v>0</v>
      </c>
      <c r="C39" s="219">
        <v>0</v>
      </c>
      <c r="D39" s="209"/>
      <c r="E39" s="210">
        <v>0</v>
      </c>
      <c r="F39" s="214">
        <v>0</v>
      </c>
      <c r="G39" s="220"/>
    </row>
    <row r="40" spans="1:7" ht="15" customHeight="1" x14ac:dyDescent="0.25">
      <c r="A40" s="209"/>
      <c r="B40" s="210">
        <v>0</v>
      </c>
      <c r="C40" s="219">
        <v>0</v>
      </c>
      <c r="D40" s="209"/>
      <c r="E40" s="210">
        <v>0</v>
      </c>
      <c r="F40" s="214">
        <v>0</v>
      </c>
      <c r="G40" s="220"/>
    </row>
    <row r="41" spans="1:7" ht="15" customHeight="1" x14ac:dyDescent="0.25">
      <c r="A41" s="209"/>
      <c r="B41" s="210">
        <v>0</v>
      </c>
      <c r="C41" s="219">
        <v>0</v>
      </c>
      <c r="D41" s="209"/>
      <c r="E41" s="210">
        <v>0</v>
      </c>
      <c r="F41" s="214">
        <v>0</v>
      </c>
      <c r="G41" s="220"/>
    </row>
    <row r="42" spans="1:7" ht="15" customHeight="1" x14ac:dyDescent="0.25">
      <c r="A42" s="209"/>
      <c r="B42" s="210">
        <v>0</v>
      </c>
      <c r="C42" s="219">
        <v>0</v>
      </c>
      <c r="D42" s="209"/>
      <c r="E42" s="210">
        <v>0</v>
      </c>
      <c r="F42" s="214">
        <v>0</v>
      </c>
      <c r="G42" s="220"/>
    </row>
    <row r="43" spans="1:7" ht="15" customHeight="1" x14ac:dyDescent="0.25">
      <c r="A43" s="209"/>
      <c r="B43" s="210">
        <v>0</v>
      </c>
      <c r="C43" s="219">
        <v>0</v>
      </c>
      <c r="D43" s="209"/>
      <c r="E43" s="210">
        <v>0</v>
      </c>
      <c r="F43" s="214">
        <v>0</v>
      </c>
      <c r="G43" s="220"/>
    </row>
    <row r="44" spans="1:7" ht="15" customHeight="1" x14ac:dyDescent="0.25">
      <c r="A44" s="209"/>
      <c r="B44" s="210">
        <v>0</v>
      </c>
      <c r="C44" s="219">
        <v>0</v>
      </c>
      <c r="D44" s="209"/>
      <c r="E44" s="210">
        <v>0</v>
      </c>
      <c r="F44" s="214">
        <v>0</v>
      </c>
      <c r="G44" s="220"/>
    </row>
    <row r="45" spans="1:7" ht="15" customHeight="1" x14ac:dyDescent="0.25">
      <c r="A45" s="209"/>
      <c r="B45" s="210">
        <v>0</v>
      </c>
      <c r="C45" s="219">
        <v>0</v>
      </c>
      <c r="D45" s="209"/>
      <c r="E45" s="210">
        <v>0</v>
      </c>
      <c r="F45" s="214">
        <v>0</v>
      </c>
      <c r="G45" s="220"/>
    </row>
    <row r="46" spans="1:7" ht="15" customHeight="1" x14ac:dyDescent="0.25">
      <c r="A46" s="209"/>
      <c r="B46" s="210">
        <v>0</v>
      </c>
      <c r="C46" s="219">
        <v>0</v>
      </c>
      <c r="D46" s="209"/>
      <c r="E46" s="210">
        <v>0</v>
      </c>
      <c r="F46" s="214">
        <v>0</v>
      </c>
      <c r="G46" s="220"/>
    </row>
    <row r="47" spans="1:7" ht="15" customHeight="1" x14ac:dyDescent="0.25">
      <c r="A47" s="209"/>
      <c r="B47" s="210">
        <v>0</v>
      </c>
      <c r="C47" s="219">
        <v>0</v>
      </c>
      <c r="D47" s="209"/>
      <c r="E47" s="210">
        <v>0</v>
      </c>
      <c r="F47" s="214">
        <v>0</v>
      </c>
      <c r="G47" s="220"/>
    </row>
    <row r="48" spans="1:7" ht="15" customHeight="1" x14ac:dyDescent="0.25">
      <c r="A48" s="209"/>
      <c r="B48" s="210">
        <v>0</v>
      </c>
      <c r="C48" s="219">
        <v>0</v>
      </c>
      <c r="D48" s="209"/>
      <c r="E48" s="210">
        <v>0</v>
      </c>
      <c r="F48" s="214">
        <v>0</v>
      </c>
      <c r="G48" s="220"/>
    </row>
    <row r="49" spans="1:7" ht="15" customHeight="1" x14ac:dyDescent="0.25">
      <c r="A49" s="209"/>
      <c r="B49" s="210">
        <v>0</v>
      </c>
      <c r="C49" s="219">
        <v>0</v>
      </c>
      <c r="D49" s="209"/>
      <c r="E49" s="210">
        <v>0</v>
      </c>
      <c r="F49" s="214">
        <v>0</v>
      </c>
      <c r="G49" s="220"/>
    </row>
    <row r="50" spans="1:7" ht="15" customHeight="1" x14ac:dyDescent="0.25">
      <c r="A50" s="209"/>
      <c r="B50" s="210">
        <v>0</v>
      </c>
      <c r="C50" s="219">
        <v>0</v>
      </c>
      <c r="D50" s="209"/>
      <c r="E50" s="210">
        <v>0</v>
      </c>
      <c r="F50" s="214">
        <v>0</v>
      </c>
      <c r="G50" s="220"/>
    </row>
    <row r="51" spans="1:7" ht="15" customHeight="1" x14ac:dyDescent="0.25">
      <c r="A51" s="209"/>
      <c r="B51" s="210">
        <v>0</v>
      </c>
      <c r="C51" s="219">
        <v>0</v>
      </c>
      <c r="D51" s="209"/>
      <c r="E51" s="210">
        <v>0</v>
      </c>
      <c r="F51" s="214">
        <v>0</v>
      </c>
      <c r="G51" s="220"/>
    </row>
    <row r="52" spans="1:7" ht="15" customHeight="1" x14ac:dyDescent="0.25">
      <c r="A52" s="209"/>
      <c r="B52" s="210">
        <v>0</v>
      </c>
      <c r="C52" s="219">
        <v>0</v>
      </c>
      <c r="D52" s="209"/>
      <c r="E52" s="210">
        <v>0</v>
      </c>
      <c r="F52" s="214">
        <v>0</v>
      </c>
      <c r="G52" s="220"/>
    </row>
    <row r="53" spans="1:7" ht="15" customHeight="1" x14ac:dyDescent="0.25">
      <c r="A53" s="209"/>
      <c r="B53" s="210">
        <v>0</v>
      </c>
      <c r="C53" s="219">
        <v>0</v>
      </c>
      <c r="D53" s="209"/>
      <c r="E53" s="210">
        <v>0</v>
      </c>
      <c r="F53" s="214">
        <v>0</v>
      </c>
      <c r="G53" s="220"/>
    </row>
    <row r="54" spans="1:7" ht="15" customHeight="1" x14ac:dyDescent="0.25">
      <c r="A54" s="209"/>
      <c r="B54" s="210">
        <v>0</v>
      </c>
      <c r="C54" s="219">
        <v>0</v>
      </c>
      <c r="D54" s="209"/>
      <c r="E54" s="210">
        <v>0</v>
      </c>
      <c r="F54" s="214">
        <v>0</v>
      </c>
      <c r="G54" s="220"/>
    </row>
    <row r="55" spans="1:7" ht="15.75" customHeight="1" x14ac:dyDescent="0.25">
      <c r="A55" s="151" t="s">
        <v>67</v>
      </c>
      <c r="B55" s="152"/>
      <c r="C55" s="153">
        <f>SUM(C37:C54)</f>
        <v>0</v>
      </c>
      <c r="D55" s="151" t="s">
        <v>67</v>
      </c>
      <c r="E55" s="152"/>
      <c r="F55" s="154">
        <f>SUM(F37:F54)</f>
        <v>0</v>
      </c>
      <c r="G55" s="79"/>
    </row>
    <row r="56" spans="1:7" ht="24.75" customHeight="1" thickBot="1" x14ac:dyDescent="0.3">
      <c r="A56" s="8"/>
      <c r="B56" s="5"/>
      <c r="C56" s="5"/>
      <c r="D56" s="5"/>
      <c r="E56" s="5"/>
      <c r="F56" s="5"/>
      <c r="G56" s="3"/>
    </row>
    <row r="57" spans="1:7" s="157" customFormat="1" ht="21.95" customHeight="1" x14ac:dyDescent="0.25">
      <c r="A57" s="422" t="s">
        <v>265</v>
      </c>
      <c r="B57" s="423"/>
      <c r="C57" s="423"/>
      <c r="D57" s="423"/>
      <c r="E57" s="423"/>
      <c r="F57" s="423"/>
      <c r="G57" s="424"/>
    </row>
    <row r="58" spans="1:7" ht="30" customHeight="1" x14ac:dyDescent="0.25">
      <c r="A58" s="274" t="s">
        <v>114</v>
      </c>
      <c r="B58" s="80" t="s">
        <v>109</v>
      </c>
      <c r="C58" s="81" t="s">
        <v>115</v>
      </c>
      <c r="D58" s="81" t="s">
        <v>116</v>
      </c>
      <c r="E58" s="442" t="s">
        <v>117</v>
      </c>
      <c r="F58" s="443"/>
      <c r="G58" s="275" t="s">
        <v>118</v>
      </c>
    </row>
    <row r="59" spans="1:7" ht="15.75" customHeight="1" x14ac:dyDescent="0.25">
      <c r="A59" s="276"/>
      <c r="B59" s="210">
        <v>0</v>
      </c>
      <c r="C59" s="212"/>
      <c r="D59" s="219">
        <v>0</v>
      </c>
      <c r="E59" s="425"/>
      <c r="F59" s="425"/>
      <c r="G59" s="277"/>
    </row>
    <row r="60" spans="1:7" ht="15.75" customHeight="1" x14ac:dyDescent="0.25">
      <c r="A60" s="276"/>
      <c r="B60" s="210">
        <v>0</v>
      </c>
      <c r="C60" s="212"/>
      <c r="D60" s="219">
        <v>0</v>
      </c>
      <c r="E60" s="425"/>
      <c r="F60" s="425"/>
      <c r="G60" s="277"/>
    </row>
    <row r="61" spans="1:7" ht="15.75" customHeight="1" x14ac:dyDescent="0.25">
      <c r="A61" s="276"/>
      <c r="B61" s="210">
        <v>0</v>
      </c>
      <c r="C61" s="212"/>
      <c r="D61" s="219">
        <v>0</v>
      </c>
      <c r="E61" s="425"/>
      <c r="F61" s="425"/>
      <c r="G61" s="277"/>
    </row>
    <row r="62" spans="1:7" ht="15.75" customHeight="1" x14ac:dyDescent="0.25">
      <c r="A62" s="276"/>
      <c r="B62" s="210">
        <v>0</v>
      </c>
      <c r="C62" s="212"/>
      <c r="D62" s="219">
        <v>0</v>
      </c>
      <c r="E62" s="425"/>
      <c r="F62" s="425"/>
      <c r="G62" s="277"/>
    </row>
    <row r="63" spans="1:7" ht="15.75" customHeight="1" x14ac:dyDescent="0.25">
      <c r="A63" s="276"/>
      <c r="B63" s="210">
        <v>0</v>
      </c>
      <c r="C63" s="212"/>
      <c r="D63" s="219">
        <v>0</v>
      </c>
      <c r="E63" s="425"/>
      <c r="F63" s="425"/>
      <c r="G63" s="277"/>
    </row>
    <row r="64" spans="1:7" ht="15.75" customHeight="1" x14ac:dyDescent="0.25">
      <c r="A64" s="276"/>
      <c r="B64" s="210">
        <v>0</v>
      </c>
      <c r="C64" s="212"/>
      <c r="D64" s="219">
        <v>0</v>
      </c>
      <c r="E64" s="425"/>
      <c r="F64" s="425"/>
      <c r="G64" s="277"/>
    </row>
    <row r="65" spans="1:7" ht="15.75" customHeight="1" x14ac:dyDescent="0.25">
      <c r="A65" s="278"/>
      <c r="B65" s="210">
        <v>0</v>
      </c>
      <c r="C65" s="221"/>
      <c r="D65" s="219">
        <v>0</v>
      </c>
      <c r="E65" s="425"/>
      <c r="F65" s="425"/>
      <c r="G65" s="279"/>
    </row>
    <row r="66" spans="1:7" ht="15.75" customHeight="1" x14ac:dyDescent="0.25">
      <c r="A66" s="280"/>
      <c r="B66" s="210">
        <v>0</v>
      </c>
      <c r="C66" s="222"/>
      <c r="D66" s="219">
        <v>0</v>
      </c>
      <c r="E66" s="425"/>
      <c r="F66" s="425"/>
      <c r="G66" s="281"/>
    </row>
    <row r="67" spans="1:7" ht="15.75" customHeight="1" x14ac:dyDescent="0.25">
      <c r="A67" s="276"/>
      <c r="B67" s="210">
        <v>0</v>
      </c>
      <c r="C67" s="212"/>
      <c r="D67" s="219">
        <v>0</v>
      </c>
      <c r="E67" s="425"/>
      <c r="F67" s="425"/>
      <c r="G67" s="277"/>
    </row>
    <row r="68" spans="1:7" ht="15.75" customHeight="1" x14ac:dyDescent="0.25">
      <c r="A68" s="276"/>
      <c r="B68" s="210">
        <v>0</v>
      </c>
      <c r="C68" s="212"/>
      <c r="D68" s="219">
        <v>0</v>
      </c>
      <c r="E68" s="425"/>
      <c r="F68" s="425"/>
      <c r="G68" s="277"/>
    </row>
    <row r="69" spans="1:7" ht="15.75" customHeight="1" x14ac:dyDescent="0.25">
      <c r="A69" s="276"/>
      <c r="B69" s="210">
        <v>0</v>
      </c>
      <c r="C69" s="212"/>
      <c r="D69" s="219">
        <v>0</v>
      </c>
      <c r="E69" s="425"/>
      <c r="F69" s="425"/>
      <c r="G69" s="277"/>
    </row>
    <row r="70" spans="1:7" ht="15.75" customHeight="1" x14ac:dyDescent="0.25">
      <c r="A70" s="276"/>
      <c r="B70" s="210">
        <v>0</v>
      </c>
      <c r="C70" s="212"/>
      <c r="D70" s="219">
        <v>0</v>
      </c>
      <c r="E70" s="425"/>
      <c r="F70" s="425"/>
      <c r="G70" s="277"/>
    </row>
    <row r="71" spans="1:7" ht="15.75" customHeight="1" x14ac:dyDescent="0.25">
      <c r="A71" s="276"/>
      <c r="B71" s="210">
        <v>0</v>
      </c>
      <c r="C71" s="212"/>
      <c r="D71" s="219">
        <v>0</v>
      </c>
      <c r="E71" s="425"/>
      <c r="F71" s="425"/>
      <c r="G71" s="277"/>
    </row>
    <row r="72" spans="1:7" ht="15.75" customHeight="1" x14ac:dyDescent="0.25">
      <c r="A72" s="276"/>
      <c r="B72" s="210">
        <v>0</v>
      </c>
      <c r="C72" s="212"/>
      <c r="D72" s="219">
        <v>0</v>
      </c>
      <c r="E72" s="425"/>
      <c r="F72" s="425"/>
      <c r="G72" s="277"/>
    </row>
    <row r="73" spans="1:7" ht="15.75" customHeight="1" x14ac:dyDescent="0.25">
      <c r="A73" s="278"/>
      <c r="B73" s="210">
        <v>0</v>
      </c>
      <c r="C73" s="221"/>
      <c r="D73" s="219">
        <v>0</v>
      </c>
      <c r="E73" s="425"/>
      <c r="F73" s="425"/>
      <c r="G73" s="279"/>
    </row>
    <row r="74" spans="1:7" ht="15.75" customHeight="1" x14ac:dyDescent="0.25">
      <c r="A74" s="280"/>
      <c r="B74" s="210">
        <v>0</v>
      </c>
      <c r="C74" s="222"/>
      <c r="D74" s="219">
        <v>0</v>
      </c>
      <c r="E74" s="425"/>
      <c r="F74" s="425"/>
      <c r="G74" s="281"/>
    </row>
    <row r="75" spans="1:7" ht="15.75" customHeight="1" x14ac:dyDescent="0.25">
      <c r="A75" s="276"/>
      <c r="B75" s="210">
        <v>0</v>
      </c>
      <c r="C75" s="212"/>
      <c r="D75" s="219">
        <v>0</v>
      </c>
      <c r="E75" s="425"/>
      <c r="F75" s="425"/>
      <c r="G75" s="277"/>
    </row>
    <row r="76" spans="1:7" ht="15.75" customHeight="1" thickBot="1" x14ac:dyDescent="0.3">
      <c r="A76" s="426" t="s">
        <v>119</v>
      </c>
      <c r="B76" s="427"/>
      <c r="C76" s="428"/>
      <c r="D76" s="282">
        <f>SUM(D59:D75)</f>
        <v>0</v>
      </c>
      <c r="E76" s="283"/>
      <c r="F76" s="420"/>
      <c r="G76" s="421"/>
    </row>
  </sheetData>
  <sheetProtection sheet="1" objects="1" scenarios="1"/>
  <mergeCells count="32">
    <mergeCell ref="E65:F65"/>
    <mergeCell ref="A76:C76"/>
    <mergeCell ref="A1:I1"/>
    <mergeCell ref="B2:C2"/>
    <mergeCell ref="D2:E2"/>
    <mergeCell ref="A3:G3"/>
    <mergeCell ref="A4:C4"/>
    <mergeCell ref="D4:G4"/>
    <mergeCell ref="A32:B32"/>
    <mergeCell ref="D32:E32"/>
    <mergeCell ref="A34:G34"/>
    <mergeCell ref="A35:C35"/>
    <mergeCell ref="D35:G35"/>
    <mergeCell ref="E58:F58"/>
    <mergeCell ref="E59:F59"/>
    <mergeCell ref="E60:F60"/>
    <mergeCell ref="F76:G76"/>
    <mergeCell ref="A57:G57"/>
    <mergeCell ref="E71:F71"/>
    <mergeCell ref="E72:F72"/>
    <mergeCell ref="E73:F73"/>
    <mergeCell ref="E74:F74"/>
    <mergeCell ref="E75:F75"/>
    <mergeCell ref="E66:F66"/>
    <mergeCell ref="E67:F67"/>
    <mergeCell ref="E68:F68"/>
    <mergeCell ref="E69:F69"/>
    <mergeCell ref="E70:F70"/>
    <mergeCell ref="E61:F61"/>
    <mergeCell ref="E62:F62"/>
    <mergeCell ref="E63:F63"/>
    <mergeCell ref="E64:F64"/>
  </mergeCells>
  <dataValidations count="4">
    <dataValidation type="decimal" allowBlank="1" showErrorMessage="1" sqref="B6:B31 E6:E31 B37:B54" xr:uid="{00000000-0002-0000-0300-000000000000}">
      <formula1>0</formula1>
      <formula2>200</formula2>
    </dataValidation>
    <dataValidation type="decimal" allowBlank="1" showErrorMessage="1" sqref="C6:C31 F6:F31 C37:C54 F37:F54" xr:uid="{00000000-0002-0000-0300-000001000000}">
      <formula1>0</formula1>
      <formula2>400000</formula2>
    </dataValidation>
    <dataValidation type="decimal" allowBlank="1" showErrorMessage="1" sqref="E37:E54" xr:uid="{00000000-0002-0000-0300-000002000000}">
      <formula1>0</formula1>
      <formula2>300</formula2>
    </dataValidation>
    <dataValidation type="custom" allowBlank="1" showErrorMessage="1" sqref="A6:A31 D6:D31 G6:G31 A37:A54 D37:D54 G37:H54" xr:uid="{00000000-0002-0000-0300-000003000000}">
      <formula1>AND(GTE(LEN(A6),MIN((0),(30))),LTE(LEN(A6),MAX((0),(30))))</formula1>
    </dataValidation>
  </dataValidations>
  <hyperlinks>
    <hyperlink ref="B2" location="'Equipment Expenditure &amp; Invento'!A3:G32" display="Equipment Purchases" xr:uid="{00000000-0004-0000-0300-000000000000}"/>
    <hyperlink ref="D2" location="'Equipment Expenditure &amp; Invento'!A34:G55" display="Equipment Repair/Maintenance" xr:uid="{00000000-0004-0000-0300-000001000000}"/>
    <hyperlink ref="F2" location="'Equipment Expenditure &amp; Invento'!A57:F76" display="Club Equipment Inventory" xr:uid="{00000000-0004-0000-0300-000002000000}"/>
  </hyperlink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5"/>
  </sheetPr>
  <dimension ref="A1:O32"/>
  <sheetViews>
    <sheetView showGridLines="0" workbookViewId="0">
      <pane ySplit="2" topLeftCell="A20" activePane="bottomLeft" state="frozen"/>
      <selection activeCell="L14" sqref="L14"/>
      <selection pane="bottomLeft" activeCell="B2" sqref="B2:D2"/>
    </sheetView>
  </sheetViews>
  <sheetFormatPr defaultColWidth="14.42578125" defaultRowHeight="15" customHeight="1" x14ac:dyDescent="0.25"/>
  <cols>
    <col min="1" max="1" width="23" customWidth="1"/>
    <col min="2" max="2" width="15.5703125" customWidth="1"/>
    <col min="3" max="4" width="18.7109375" customWidth="1"/>
    <col min="5" max="5" width="12.42578125" customWidth="1"/>
    <col min="6" max="6" width="3.85546875" customWidth="1"/>
    <col min="7" max="7" width="20.7109375" customWidth="1"/>
    <col min="8" max="9" width="15.5703125" customWidth="1"/>
    <col min="10" max="11" width="18.7109375" customWidth="1"/>
    <col min="12" max="15" width="15.85546875" customWidth="1"/>
    <col min="16" max="24" width="8.85546875" customWidth="1"/>
  </cols>
  <sheetData>
    <row r="1" spans="1:15" ht="42.75" customHeight="1" x14ac:dyDescent="0.25">
      <c r="A1" s="446" t="s">
        <v>120</v>
      </c>
      <c r="B1" s="380"/>
      <c r="C1" s="380"/>
      <c r="D1" s="380"/>
      <c r="E1" s="380"/>
      <c r="F1" s="380"/>
      <c r="G1" s="380"/>
      <c r="H1" s="380"/>
      <c r="I1" s="380"/>
      <c r="J1" s="380"/>
      <c r="K1" s="380"/>
      <c r="L1" s="380"/>
      <c r="M1" s="380"/>
      <c r="N1" s="380"/>
      <c r="O1" s="381"/>
    </row>
    <row r="2" spans="1:15" ht="22.5" customHeight="1" x14ac:dyDescent="0.25">
      <c r="A2" s="158" t="s">
        <v>97</v>
      </c>
      <c r="B2" s="447" t="s">
        <v>20</v>
      </c>
      <c r="C2" s="364"/>
      <c r="D2" s="365"/>
      <c r="E2" s="448" t="s">
        <v>288</v>
      </c>
      <c r="F2" s="449"/>
      <c r="G2" s="36"/>
      <c r="H2" s="70"/>
      <c r="I2" s="70"/>
      <c r="J2" s="70"/>
      <c r="K2" s="70"/>
      <c r="L2" s="70"/>
      <c r="M2" s="70"/>
      <c r="N2" s="70"/>
      <c r="O2" s="70"/>
    </row>
    <row r="3" spans="1:15" ht="177.75" customHeight="1" thickBot="1" x14ac:dyDescent="0.3">
      <c r="A3" s="450" t="s">
        <v>278</v>
      </c>
      <c r="B3" s="450"/>
      <c r="C3" s="450"/>
      <c r="D3" s="450"/>
      <c r="E3" s="450"/>
      <c r="F3" s="450"/>
      <c r="G3" s="450"/>
      <c r="H3" s="450"/>
      <c r="I3" s="450"/>
      <c r="J3" s="450"/>
      <c r="K3" s="450"/>
      <c r="L3" s="450"/>
      <c r="M3" s="450"/>
      <c r="N3" s="450"/>
      <c r="O3" s="450"/>
    </row>
    <row r="4" spans="1:15" ht="22.5" customHeight="1" x14ac:dyDescent="0.25">
      <c r="A4" s="451" t="s">
        <v>30</v>
      </c>
      <c r="B4" s="391"/>
      <c r="C4" s="391"/>
      <c r="D4" s="391"/>
      <c r="E4" s="392"/>
      <c r="F4" s="82"/>
      <c r="G4" s="452" t="s">
        <v>31</v>
      </c>
      <c r="H4" s="391"/>
      <c r="I4" s="391"/>
      <c r="J4" s="391"/>
      <c r="K4" s="391"/>
      <c r="L4" s="391"/>
      <c r="M4" s="391"/>
      <c r="N4" s="391"/>
      <c r="O4" s="392"/>
    </row>
    <row r="5" spans="1:15" ht="107.25" customHeight="1" x14ac:dyDescent="0.25">
      <c r="A5" s="83" t="s">
        <v>121</v>
      </c>
      <c r="B5" s="40" t="s">
        <v>122</v>
      </c>
      <c r="C5" s="234" t="s">
        <v>126</v>
      </c>
      <c r="D5" s="84" t="s">
        <v>123</v>
      </c>
      <c r="E5" s="85" t="s">
        <v>124</v>
      </c>
      <c r="F5" s="86"/>
      <c r="G5" s="235" t="s">
        <v>276</v>
      </c>
      <c r="H5" s="49" t="s">
        <v>122</v>
      </c>
      <c r="I5" s="50" t="s">
        <v>125</v>
      </c>
      <c r="J5" s="233" t="s">
        <v>126</v>
      </c>
      <c r="K5" s="88" t="s">
        <v>127</v>
      </c>
      <c r="L5" s="87" t="s">
        <v>128</v>
      </c>
      <c r="M5" s="236" t="s">
        <v>277</v>
      </c>
      <c r="N5" s="87" t="s">
        <v>129</v>
      </c>
      <c r="O5" s="85" t="s">
        <v>130</v>
      </c>
    </row>
    <row r="6" spans="1:15" x14ac:dyDescent="0.25">
      <c r="A6" s="223"/>
      <c r="B6" s="302"/>
      <c r="C6" s="225">
        <v>0</v>
      </c>
      <c r="D6" s="225">
        <v>0</v>
      </c>
      <c r="E6" s="45">
        <f t="shared" ref="E6:E27" si="0">SUM(C6:D6)</f>
        <v>0</v>
      </c>
      <c r="F6" s="89"/>
      <c r="G6" s="228"/>
      <c r="H6" s="224"/>
      <c r="I6" s="224"/>
      <c r="J6" s="225">
        <v>0</v>
      </c>
      <c r="K6" s="225">
        <v>0</v>
      </c>
      <c r="L6" s="90">
        <f t="shared" ref="L6:L26" si="1">SUM(K6/10)</f>
        <v>0</v>
      </c>
      <c r="M6" s="231"/>
      <c r="N6" s="90">
        <f t="shared" ref="N6:N26" si="2">SUM(54.25*M6)</f>
        <v>0</v>
      </c>
      <c r="O6" s="45">
        <f t="shared" ref="O6:O26" si="3">SUM(J6+K6+L6+N6)</f>
        <v>0</v>
      </c>
    </row>
    <row r="7" spans="1:15" x14ac:dyDescent="0.25">
      <c r="A7" s="226"/>
      <c r="B7" s="227"/>
      <c r="C7" s="225">
        <v>0</v>
      </c>
      <c r="D7" s="225">
        <v>0</v>
      </c>
      <c r="E7" s="45">
        <f t="shared" si="0"/>
        <v>0</v>
      </c>
      <c r="F7" s="89"/>
      <c r="G7" s="228"/>
      <c r="H7" s="224"/>
      <c r="I7" s="224"/>
      <c r="J7" s="225">
        <v>0</v>
      </c>
      <c r="K7" s="225">
        <v>0</v>
      </c>
      <c r="L7" s="90">
        <f t="shared" si="1"/>
        <v>0</v>
      </c>
      <c r="M7" s="231"/>
      <c r="N7" s="90">
        <f t="shared" si="2"/>
        <v>0</v>
      </c>
      <c r="O7" s="45">
        <f t="shared" si="3"/>
        <v>0</v>
      </c>
    </row>
    <row r="8" spans="1:15" x14ac:dyDescent="0.25">
      <c r="A8" s="228"/>
      <c r="B8" s="224"/>
      <c r="C8" s="225">
        <v>0</v>
      </c>
      <c r="D8" s="225">
        <v>0</v>
      </c>
      <c r="E8" s="45">
        <f t="shared" si="0"/>
        <v>0</v>
      </c>
      <c r="F8" s="89"/>
      <c r="G8" s="228"/>
      <c r="H8" s="224"/>
      <c r="I8" s="224"/>
      <c r="J8" s="225">
        <v>0</v>
      </c>
      <c r="K8" s="225">
        <v>0</v>
      </c>
      <c r="L8" s="90">
        <f t="shared" si="1"/>
        <v>0</v>
      </c>
      <c r="M8" s="231"/>
      <c r="N8" s="90">
        <f t="shared" si="2"/>
        <v>0</v>
      </c>
      <c r="O8" s="45">
        <f t="shared" si="3"/>
        <v>0</v>
      </c>
    </row>
    <row r="9" spans="1:15" x14ac:dyDescent="0.25">
      <c r="A9" s="228"/>
      <c r="B9" s="302"/>
      <c r="C9" s="225">
        <v>0</v>
      </c>
      <c r="D9" s="225">
        <v>0</v>
      </c>
      <c r="E9" s="45">
        <f t="shared" si="0"/>
        <v>0</v>
      </c>
      <c r="F9" s="89"/>
      <c r="G9" s="228"/>
      <c r="H9" s="224"/>
      <c r="I9" s="224"/>
      <c r="J9" s="225">
        <v>0</v>
      </c>
      <c r="K9" s="225">
        <v>0</v>
      </c>
      <c r="L9" s="90">
        <f t="shared" si="1"/>
        <v>0</v>
      </c>
      <c r="M9" s="231"/>
      <c r="N9" s="90">
        <f t="shared" si="2"/>
        <v>0</v>
      </c>
      <c r="O9" s="45">
        <f t="shared" si="3"/>
        <v>0</v>
      </c>
    </row>
    <row r="10" spans="1:15" x14ac:dyDescent="0.25">
      <c r="A10" s="228"/>
      <c r="B10" s="224"/>
      <c r="C10" s="225">
        <v>0</v>
      </c>
      <c r="D10" s="225">
        <v>0</v>
      </c>
      <c r="E10" s="45">
        <f t="shared" si="0"/>
        <v>0</v>
      </c>
      <c r="F10" s="89"/>
      <c r="G10" s="228"/>
      <c r="H10" s="224"/>
      <c r="I10" s="224"/>
      <c r="J10" s="225">
        <v>0</v>
      </c>
      <c r="K10" s="225">
        <v>0</v>
      </c>
      <c r="L10" s="90">
        <f t="shared" si="1"/>
        <v>0</v>
      </c>
      <c r="M10" s="231"/>
      <c r="N10" s="90">
        <f t="shared" si="2"/>
        <v>0</v>
      </c>
      <c r="O10" s="45">
        <f t="shared" si="3"/>
        <v>0</v>
      </c>
    </row>
    <row r="11" spans="1:15" x14ac:dyDescent="0.25">
      <c r="A11" s="228"/>
      <c r="B11" s="302"/>
      <c r="C11" s="225">
        <v>0</v>
      </c>
      <c r="D11" s="225">
        <v>0</v>
      </c>
      <c r="E11" s="45">
        <f t="shared" si="0"/>
        <v>0</v>
      </c>
      <c r="F11" s="89"/>
      <c r="G11" s="228"/>
      <c r="H11" s="302"/>
      <c r="I11" s="224"/>
      <c r="J11" s="225">
        <v>0</v>
      </c>
      <c r="K11" s="225">
        <v>0</v>
      </c>
      <c r="L11" s="90">
        <f t="shared" si="1"/>
        <v>0</v>
      </c>
      <c r="M11" s="231"/>
      <c r="N11" s="90">
        <f t="shared" si="2"/>
        <v>0</v>
      </c>
      <c r="O11" s="45">
        <f t="shared" si="3"/>
        <v>0</v>
      </c>
    </row>
    <row r="12" spans="1:15" x14ac:dyDescent="0.25">
      <c r="A12" s="228"/>
      <c r="B12" s="224"/>
      <c r="C12" s="225">
        <v>0</v>
      </c>
      <c r="D12" s="225">
        <v>0</v>
      </c>
      <c r="E12" s="45">
        <f t="shared" si="0"/>
        <v>0</v>
      </c>
      <c r="F12" s="89"/>
      <c r="G12" s="228"/>
      <c r="H12" s="224"/>
      <c r="I12" s="224"/>
      <c r="J12" s="225">
        <v>0</v>
      </c>
      <c r="K12" s="225">
        <v>0</v>
      </c>
      <c r="L12" s="90">
        <f t="shared" si="1"/>
        <v>0</v>
      </c>
      <c r="M12" s="231"/>
      <c r="N12" s="90">
        <f t="shared" si="2"/>
        <v>0</v>
      </c>
      <c r="O12" s="45">
        <f t="shared" si="3"/>
        <v>0</v>
      </c>
    </row>
    <row r="13" spans="1:15" x14ac:dyDescent="0.25">
      <c r="A13" s="228"/>
      <c r="B13" s="224"/>
      <c r="C13" s="225">
        <v>0</v>
      </c>
      <c r="D13" s="225">
        <v>0</v>
      </c>
      <c r="E13" s="45">
        <f t="shared" si="0"/>
        <v>0</v>
      </c>
      <c r="F13" s="89"/>
      <c r="G13" s="228"/>
      <c r="H13" s="224"/>
      <c r="I13" s="224"/>
      <c r="J13" s="225">
        <v>0</v>
      </c>
      <c r="K13" s="225">
        <v>0</v>
      </c>
      <c r="L13" s="90">
        <f t="shared" si="1"/>
        <v>0</v>
      </c>
      <c r="M13" s="231"/>
      <c r="N13" s="90">
        <f t="shared" si="2"/>
        <v>0</v>
      </c>
      <c r="O13" s="45">
        <f t="shared" si="3"/>
        <v>0</v>
      </c>
    </row>
    <row r="14" spans="1:15" x14ac:dyDescent="0.25">
      <c r="A14" s="228"/>
      <c r="B14" s="224"/>
      <c r="C14" s="225">
        <v>0</v>
      </c>
      <c r="D14" s="225">
        <v>0</v>
      </c>
      <c r="E14" s="45">
        <f t="shared" si="0"/>
        <v>0</v>
      </c>
      <c r="F14" s="89"/>
      <c r="G14" s="228"/>
      <c r="H14" s="224"/>
      <c r="I14" s="224"/>
      <c r="J14" s="225">
        <v>0</v>
      </c>
      <c r="K14" s="225">
        <v>0</v>
      </c>
      <c r="L14" s="90">
        <f t="shared" si="1"/>
        <v>0</v>
      </c>
      <c r="M14" s="231"/>
      <c r="N14" s="90">
        <f t="shared" si="2"/>
        <v>0</v>
      </c>
      <c r="O14" s="45">
        <f t="shared" si="3"/>
        <v>0</v>
      </c>
    </row>
    <row r="15" spans="1:15" ht="15.75" customHeight="1" x14ac:dyDescent="0.25">
      <c r="A15" s="228"/>
      <c r="B15" s="224"/>
      <c r="C15" s="225">
        <v>0</v>
      </c>
      <c r="D15" s="225">
        <v>0</v>
      </c>
      <c r="E15" s="45">
        <f t="shared" si="0"/>
        <v>0</v>
      </c>
      <c r="F15" s="89"/>
      <c r="G15" s="228"/>
      <c r="H15" s="224"/>
      <c r="I15" s="224"/>
      <c r="J15" s="225">
        <v>0</v>
      </c>
      <c r="K15" s="225">
        <v>0</v>
      </c>
      <c r="L15" s="90">
        <f t="shared" si="1"/>
        <v>0</v>
      </c>
      <c r="M15" s="231"/>
      <c r="N15" s="90">
        <f t="shared" si="2"/>
        <v>0</v>
      </c>
      <c r="O15" s="45">
        <f t="shared" si="3"/>
        <v>0</v>
      </c>
    </row>
    <row r="16" spans="1:15" ht="15.75" customHeight="1" x14ac:dyDescent="0.25">
      <c r="A16" s="228"/>
      <c r="B16" s="224"/>
      <c r="C16" s="225">
        <v>0</v>
      </c>
      <c r="D16" s="225">
        <v>0</v>
      </c>
      <c r="E16" s="45">
        <f t="shared" si="0"/>
        <v>0</v>
      </c>
      <c r="F16" s="89"/>
      <c r="G16" s="228"/>
      <c r="H16" s="224"/>
      <c r="I16" s="224"/>
      <c r="J16" s="225">
        <v>0</v>
      </c>
      <c r="K16" s="225">
        <v>0</v>
      </c>
      <c r="L16" s="90">
        <f t="shared" si="1"/>
        <v>0</v>
      </c>
      <c r="M16" s="231"/>
      <c r="N16" s="90">
        <f t="shared" si="2"/>
        <v>0</v>
      </c>
      <c r="O16" s="45">
        <f t="shared" si="3"/>
        <v>0</v>
      </c>
    </row>
    <row r="17" spans="1:15" ht="15.75" customHeight="1" x14ac:dyDescent="0.25">
      <c r="A17" s="228"/>
      <c r="B17" s="224"/>
      <c r="C17" s="225">
        <v>0</v>
      </c>
      <c r="D17" s="225">
        <v>0</v>
      </c>
      <c r="E17" s="45">
        <f t="shared" si="0"/>
        <v>0</v>
      </c>
      <c r="F17" s="89"/>
      <c r="G17" s="228"/>
      <c r="H17" s="224"/>
      <c r="I17" s="224"/>
      <c r="J17" s="225">
        <v>0</v>
      </c>
      <c r="K17" s="225">
        <v>0</v>
      </c>
      <c r="L17" s="90">
        <f t="shared" si="1"/>
        <v>0</v>
      </c>
      <c r="M17" s="231"/>
      <c r="N17" s="90">
        <f t="shared" si="2"/>
        <v>0</v>
      </c>
      <c r="O17" s="45">
        <f t="shared" si="3"/>
        <v>0</v>
      </c>
    </row>
    <row r="18" spans="1:15" ht="15.75" customHeight="1" x14ac:dyDescent="0.25">
      <c r="A18" s="228"/>
      <c r="B18" s="224"/>
      <c r="C18" s="225">
        <v>0</v>
      </c>
      <c r="D18" s="225">
        <v>0</v>
      </c>
      <c r="E18" s="45">
        <f t="shared" si="0"/>
        <v>0</v>
      </c>
      <c r="F18" s="89"/>
      <c r="G18" s="228"/>
      <c r="H18" s="224"/>
      <c r="I18" s="224"/>
      <c r="J18" s="225">
        <v>0</v>
      </c>
      <c r="K18" s="225">
        <v>0</v>
      </c>
      <c r="L18" s="90">
        <f t="shared" si="1"/>
        <v>0</v>
      </c>
      <c r="M18" s="231"/>
      <c r="N18" s="90">
        <f t="shared" si="2"/>
        <v>0</v>
      </c>
      <c r="O18" s="45">
        <f t="shared" si="3"/>
        <v>0</v>
      </c>
    </row>
    <row r="19" spans="1:15" ht="15.75" customHeight="1" x14ac:dyDescent="0.25">
      <c r="A19" s="228"/>
      <c r="B19" s="224"/>
      <c r="C19" s="225">
        <v>0</v>
      </c>
      <c r="D19" s="225">
        <v>0</v>
      </c>
      <c r="E19" s="45">
        <f t="shared" si="0"/>
        <v>0</v>
      </c>
      <c r="F19" s="89"/>
      <c r="G19" s="228"/>
      <c r="H19" s="224"/>
      <c r="I19" s="224"/>
      <c r="J19" s="225">
        <v>0</v>
      </c>
      <c r="K19" s="225">
        <v>0</v>
      </c>
      <c r="L19" s="90">
        <f t="shared" si="1"/>
        <v>0</v>
      </c>
      <c r="M19" s="231"/>
      <c r="N19" s="90">
        <f t="shared" si="2"/>
        <v>0</v>
      </c>
      <c r="O19" s="45">
        <f t="shared" si="3"/>
        <v>0</v>
      </c>
    </row>
    <row r="20" spans="1:15" ht="15.75" customHeight="1" x14ac:dyDescent="0.25">
      <c r="A20" s="228"/>
      <c r="B20" s="224"/>
      <c r="C20" s="225">
        <v>0</v>
      </c>
      <c r="D20" s="225">
        <v>0</v>
      </c>
      <c r="E20" s="45">
        <f t="shared" si="0"/>
        <v>0</v>
      </c>
      <c r="F20" s="89"/>
      <c r="G20" s="228"/>
      <c r="H20" s="224"/>
      <c r="I20" s="224"/>
      <c r="J20" s="225">
        <v>0</v>
      </c>
      <c r="K20" s="225">
        <v>0</v>
      </c>
      <c r="L20" s="90">
        <f t="shared" si="1"/>
        <v>0</v>
      </c>
      <c r="M20" s="231"/>
      <c r="N20" s="90">
        <f t="shared" si="2"/>
        <v>0</v>
      </c>
      <c r="O20" s="45">
        <f t="shared" si="3"/>
        <v>0</v>
      </c>
    </row>
    <row r="21" spans="1:15" ht="15.75" customHeight="1" x14ac:dyDescent="0.25">
      <c r="A21" s="229"/>
      <c r="B21" s="230"/>
      <c r="C21" s="225">
        <v>0</v>
      </c>
      <c r="D21" s="225">
        <v>0</v>
      </c>
      <c r="E21" s="45">
        <f t="shared" si="0"/>
        <v>0</v>
      </c>
      <c r="F21" s="7"/>
      <c r="G21" s="229"/>
      <c r="H21" s="230"/>
      <c r="I21" s="230"/>
      <c r="J21" s="225">
        <v>0</v>
      </c>
      <c r="K21" s="225">
        <v>0</v>
      </c>
      <c r="L21" s="90">
        <f t="shared" si="1"/>
        <v>0</v>
      </c>
      <c r="M21" s="232"/>
      <c r="N21" s="90">
        <f t="shared" si="2"/>
        <v>0</v>
      </c>
      <c r="O21" s="45">
        <f t="shared" si="3"/>
        <v>0</v>
      </c>
    </row>
    <row r="22" spans="1:15" ht="15.75" customHeight="1" x14ac:dyDescent="0.25">
      <c r="A22" s="229"/>
      <c r="B22" s="230"/>
      <c r="C22" s="225">
        <v>0</v>
      </c>
      <c r="D22" s="225">
        <v>0</v>
      </c>
      <c r="E22" s="45">
        <f t="shared" si="0"/>
        <v>0</v>
      </c>
      <c r="F22" s="7"/>
      <c r="G22" s="229"/>
      <c r="H22" s="230"/>
      <c r="I22" s="230"/>
      <c r="J22" s="225">
        <v>0</v>
      </c>
      <c r="K22" s="225">
        <v>0</v>
      </c>
      <c r="L22" s="90">
        <f t="shared" si="1"/>
        <v>0</v>
      </c>
      <c r="M22" s="232"/>
      <c r="N22" s="90">
        <f t="shared" si="2"/>
        <v>0</v>
      </c>
      <c r="O22" s="45">
        <f t="shared" si="3"/>
        <v>0</v>
      </c>
    </row>
    <row r="23" spans="1:15" ht="15.75" customHeight="1" x14ac:dyDescent="0.25">
      <c r="A23" s="229"/>
      <c r="B23" s="230"/>
      <c r="C23" s="225">
        <v>0</v>
      </c>
      <c r="D23" s="225">
        <v>0</v>
      </c>
      <c r="E23" s="45">
        <f t="shared" si="0"/>
        <v>0</v>
      </c>
      <c r="F23" s="7"/>
      <c r="G23" s="229"/>
      <c r="H23" s="230"/>
      <c r="I23" s="230"/>
      <c r="J23" s="225">
        <v>0</v>
      </c>
      <c r="K23" s="225">
        <v>0</v>
      </c>
      <c r="L23" s="90">
        <f t="shared" si="1"/>
        <v>0</v>
      </c>
      <c r="M23" s="232"/>
      <c r="N23" s="90">
        <f t="shared" si="2"/>
        <v>0</v>
      </c>
      <c r="O23" s="45">
        <f t="shared" si="3"/>
        <v>0</v>
      </c>
    </row>
    <row r="24" spans="1:15" ht="15.75" customHeight="1" x14ac:dyDescent="0.25">
      <c r="A24" s="229"/>
      <c r="B24" s="230"/>
      <c r="C24" s="225">
        <v>0</v>
      </c>
      <c r="D24" s="225">
        <v>0</v>
      </c>
      <c r="E24" s="45">
        <f t="shared" si="0"/>
        <v>0</v>
      </c>
      <c r="F24" s="7"/>
      <c r="G24" s="229"/>
      <c r="H24" s="230"/>
      <c r="I24" s="230"/>
      <c r="J24" s="225">
        <v>0</v>
      </c>
      <c r="K24" s="225">
        <v>0</v>
      </c>
      <c r="L24" s="90">
        <f t="shared" si="1"/>
        <v>0</v>
      </c>
      <c r="M24" s="232"/>
      <c r="N24" s="90">
        <f t="shared" si="2"/>
        <v>0</v>
      </c>
      <c r="O24" s="45">
        <f t="shared" si="3"/>
        <v>0</v>
      </c>
    </row>
    <row r="25" spans="1:15" ht="15.75" customHeight="1" x14ac:dyDescent="0.25">
      <c r="A25" s="229"/>
      <c r="B25" s="230"/>
      <c r="C25" s="225">
        <v>0</v>
      </c>
      <c r="D25" s="225">
        <v>0</v>
      </c>
      <c r="E25" s="45">
        <f t="shared" si="0"/>
        <v>0</v>
      </c>
      <c r="F25" s="7"/>
      <c r="G25" s="229"/>
      <c r="H25" s="230"/>
      <c r="I25" s="230"/>
      <c r="J25" s="225">
        <v>0</v>
      </c>
      <c r="K25" s="225">
        <v>0</v>
      </c>
      <c r="L25" s="90">
        <f t="shared" si="1"/>
        <v>0</v>
      </c>
      <c r="M25" s="232"/>
      <c r="N25" s="90">
        <f t="shared" si="2"/>
        <v>0</v>
      </c>
      <c r="O25" s="45">
        <f t="shared" si="3"/>
        <v>0</v>
      </c>
    </row>
    <row r="26" spans="1:15" ht="15.75" customHeight="1" x14ac:dyDescent="0.25">
      <c r="A26" s="229"/>
      <c r="B26" s="230"/>
      <c r="C26" s="225">
        <v>0</v>
      </c>
      <c r="D26" s="225">
        <v>0</v>
      </c>
      <c r="E26" s="45">
        <f t="shared" si="0"/>
        <v>0</v>
      </c>
      <c r="F26" s="7"/>
      <c r="G26" s="303"/>
      <c r="H26" s="230"/>
      <c r="I26" s="230"/>
      <c r="J26" s="225">
        <v>0</v>
      </c>
      <c r="K26" s="225">
        <v>0</v>
      </c>
      <c r="L26" s="90">
        <f t="shared" si="1"/>
        <v>0</v>
      </c>
      <c r="M26" s="232"/>
      <c r="N26" s="90">
        <f t="shared" si="2"/>
        <v>0</v>
      </c>
      <c r="O26" s="45">
        <f t="shared" si="3"/>
        <v>0</v>
      </c>
    </row>
    <row r="27" spans="1:15" ht="15.75" customHeight="1" thickBot="1" x14ac:dyDescent="0.3">
      <c r="A27" s="455" t="s">
        <v>37</v>
      </c>
      <c r="B27" s="438"/>
      <c r="C27" s="154">
        <f t="shared" ref="C27:D27" si="4">SUM(C6:C26)</f>
        <v>0</v>
      </c>
      <c r="D27" s="154">
        <f t="shared" si="4"/>
        <v>0</v>
      </c>
      <c r="E27" s="148">
        <f t="shared" si="0"/>
        <v>0</v>
      </c>
      <c r="F27" s="91"/>
      <c r="G27" s="453" t="s">
        <v>37</v>
      </c>
      <c r="H27" s="454"/>
      <c r="I27" s="454"/>
      <c r="J27" s="154">
        <f t="shared" ref="J27:L27" si="5">SUM(J6:J26)</f>
        <v>0</v>
      </c>
      <c r="K27" s="154">
        <f t="shared" si="5"/>
        <v>0</v>
      </c>
      <c r="L27" s="154">
        <f t="shared" si="5"/>
        <v>0</v>
      </c>
      <c r="M27" s="160"/>
      <c r="N27" s="154">
        <f t="shared" ref="N27:O27" si="6">SUM(N6:N26)</f>
        <v>0</v>
      </c>
      <c r="O27" s="148">
        <f t="shared" si="6"/>
        <v>0</v>
      </c>
    </row>
    <row r="28" spans="1:15" ht="24.75" customHeight="1" thickBot="1" x14ac:dyDescent="0.3">
      <c r="A28" s="92"/>
      <c r="B28" s="92"/>
      <c r="C28" s="92"/>
      <c r="D28" s="93"/>
      <c r="E28" s="93"/>
      <c r="F28" s="37"/>
      <c r="G28" s="93"/>
      <c r="H28" s="93"/>
      <c r="I28" s="93"/>
      <c r="J28" s="93"/>
      <c r="K28" s="93"/>
      <c r="L28" s="93"/>
      <c r="M28" s="93"/>
      <c r="N28" s="93"/>
      <c r="O28" s="93"/>
    </row>
    <row r="29" spans="1:15" ht="66.75" customHeight="1" x14ac:dyDescent="0.45">
      <c r="A29" s="461" t="s">
        <v>279</v>
      </c>
      <c r="B29" s="462"/>
      <c r="C29" s="462"/>
      <c r="D29" s="462"/>
      <c r="E29" s="463"/>
      <c r="F29" s="94"/>
      <c r="G29" s="94"/>
      <c r="H29" s="94"/>
      <c r="I29" s="95"/>
      <c r="J29" s="95"/>
      <c r="K29" s="95"/>
      <c r="L29" s="95"/>
      <c r="M29" s="95"/>
      <c r="N29" s="95"/>
      <c r="O29" s="95"/>
    </row>
    <row r="30" spans="1:15" ht="15" customHeight="1" x14ac:dyDescent="0.3">
      <c r="A30" s="457" t="s">
        <v>273</v>
      </c>
      <c r="B30" s="458"/>
      <c r="C30" s="458"/>
      <c r="D30" s="464"/>
      <c r="E30" s="465"/>
      <c r="G30" s="456"/>
      <c r="H30" s="434"/>
      <c r="I30" s="434"/>
      <c r="J30" s="434"/>
      <c r="K30" s="2"/>
      <c r="L30" s="2"/>
      <c r="M30" s="2"/>
      <c r="N30" s="2"/>
      <c r="O30" s="2"/>
    </row>
    <row r="31" spans="1:15" ht="15" customHeight="1" x14ac:dyDescent="0.25">
      <c r="A31" s="457" t="s">
        <v>122</v>
      </c>
      <c r="B31" s="458"/>
      <c r="C31" s="458"/>
      <c r="D31" s="464"/>
      <c r="E31" s="465"/>
      <c r="G31" s="96"/>
      <c r="H31" s="97"/>
      <c r="I31" s="97"/>
      <c r="J31" s="96"/>
      <c r="K31" s="2"/>
      <c r="L31" s="2"/>
      <c r="M31" s="2"/>
      <c r="N31" s="2"/>
      <c r="O31" s="2"/>
    </row>
    <row r="32" spans="1:15" ht="15" customHeight="1" thickBot="1" x14ac:dyDescent="0.3">
      <c r="A32" s="459" t="s">
        <v>131</v>
      </c>
      <c r="B32" s="460"/>
      <c r="C32" s="460"/>
      <c r="D32" s="444"/>
      <c r="E32" s="445"/>
      <c r="K32" s="2"/>
      <c r="L32" s="2"/>
      <c r="M32" s="2"/>
      <c r="N32" s="2"/>
      <c r="O32" s="2"/>
    </row>
  </sheetData>
  <sheetProtection sheet="1" objects="1" scenarios="1"/>
  <mergeCells count="16">
    <mergeCell ref="D32:E32"/>
    <mergeCell ref="A1:O1"/>
    <mergeCell ref="B2:D2"/>
    <mergeCell ref="E2:F2"/>
    <mergeCell ref="A3:O3"/>
    <mergeCell ref="A4:E4"/>
    <mergeCell ref="G4:O4"/>
    <mergeCell ref="G27:I27"/>
    <mergeCell ref="A27:B27"/>
    <mergeCell ref="G30:J30"/>
    <mergeCell ref="A30:C30"/>
    <mergeCell ref="A31:C31"/>
    <mergeCell ref="A32:C32"/>
    <mergeCell ref="A29:E29"/>
    <mergeCell ref="D30:E30"/>
    <mergeCell ref="D31:E31"/>
  </mergeCells>
  <dataValidations count="2">
    <dataValidation type="list" allowBlank="1" showErrorMessage="1" sqref="M6:M26" xr:uid="{00000000-0002-0000-0400-000000000000}">
      <formula1>"1,2"</formula1>
    </dataValidation>
    <dataValidation type="whole" errorStyle="warning" allowBlank="1" showInputMessage="1" showErrorMessage="1" error="Enter a mobile number (e.g. 0871234567)" prompt="Enter a mobile number (e.g. 0871234567)" sqref="H6:H26 B6:B26" xr:uid="{4953CB9F-9006-4EF3-9DC1-0A3CCDFE3861}">
      <formula1>0</formula1>
      <formula2>9999999999</formula2>
    </dataValidation>
  </dataValidations>
  <hyperlinks>
    <hyperlink ref="B2" location="'Coaches &amp; Leaders'!A3:Q27" display="Coaches / Managers / Leaders List" xr:uid="{00000000-0004-0000-0400-000000000000}"/>
    <hyperlink ref="E2" location="'Coaches &amp; Leaders'!A29:C35" display="Childrens Officer" xr:uid="{00000000-0004-0000-0400-000001000000}"/>
    <hyperlink ref="E2:F2" location="'Coaches &amp; Leaders'!A29:C32" display="Childrens Officer" xr:uid="{D6D1B831-70EE-483C-A1F8-168093E0BCF5}"/>
  </hyperlinks>
  <pageMargins left="0.7" right="0.7" top="0.75" bottom="0.7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5"/>
  </sheetPr>
  <dimension ref="A1:D51"/>
  <sheetViews>
    <sheetView showGridLines="0" workbookViewId="0">
      <pane ySplit="1" topLeftCell="A4" activePane="bottomLeft" state="frozen"/>
      <selection activeCell="L14" sqref="L14"/>
      <selection pane="bottomLeft" activeCell="D15" sqref="D15"/>
    </sheetView>
  </sheetViews>
  <sheetFormatPr defaultColWidth="14.42578125" defaultRowHeight="15" customHeight="1" x14ac:dyDescent="0.25"/>
  <cols>
    <col min="1" max="1" width="33.42578125" customWidth="1"/>
    <col min="2" max="4" width="51.7109375" customWidth="1"/>
    <col min="5" max="20" width="8.85546875" customWidth="1"/>
  </cols>
  <sheetData>
    <row r="1" spans="1:4" ht="22.5" customHeight="1" x14ac:dyDescent="0.25">
      <c r="A1" s="158" t="s">
        <v>97</v>
      </c>
      <c r="B1" s="35" t="s">
        <v>22</v>
      </c>
      <c r="C1" s="35" t="s">
        <v>23</v>
      </c>
      <c r="D1" s="35" t="s">
        <v>24</v>
      </c>
    </row>
    <row r="2" spans="1:4" ht="42.75" customHeight="1" x14ac:dyDescent="0.25">
      <c r="A2" s="429" t="s">
        <v>22</v>
      </c>
      <c r="B2" s="430"/>
      <c r="C2" s="430"/>
      <c r="D2" s="431"/>
    </row>
    <row r="3" spans="1:4" ht="22.5" customHeight="1" x14ac:dyDescent="0.25">
      <c r="A3" s="396" t="s">
        <v>132</v>
      </c>
      <c r="B3" s="397"/>
      <c r="C3" s="397"/>
      <c r="D3" s="398"/>
    </row>
    <row r="4" spans="1:4" ht="30" x14ac:dyDescent="0.25">
      <c r="A4" s="309" t="s">
        <v>133</v>
      </c>
      <c r="B4" s="321" t="s">
        <v>134</v>
      </c>
      <c r="C4" s="322" t="s">
        <v>135</v>
      </c>
      <c r="D4" s="310" t="s">
        <v>136</v>
      </c>
    </row>
    <row r="5" spans="1:4" x14ac:dyDescent="0.25">
      <c r="A5" s="284"/>
      <c r="B5" s="285"/>
      <c r="C5" s="286">
        <v>0</v>
      </c>
      <c r="D5" s="287">
        <v>0</v>
      </c>
    </row>
    <row r="6" spans="1:4" x14ac:dyDescent="0.25">
      <c r="A6" s="284"/>
      <c r="B6" s="285"/>
      <c r="C6" s="286">
        <v>0</v>
      </c>
      <c r="D6" s="287">
        <v>0</v>
      </c>
    </row>
    <row r="7" spans="1:4" x14ac:dyDescent="0.25">
      <c r="A7" s="284"/>
      <c r="B7" s="285"/>
      <c r="C7" s="286">
        <v>0</v>
      </c>
      <c r="D7" s="287">
        <v>0</v>
      </c>
    </row>
    <row r="8" spans="1:4" x14ac:dyDescent="0.25">
      <c r="A8" s="393" t="s">
        <v>37</v>
      </c>
      <c r="B8" s="395"/>
      <c r="C8" s="323">
        <f t="shared" ref="C8:D8" si="0">SUM(C5:C7)</f>
        <v>0</v>
      </c>
      <c r="D8" s="324">
        <f t="shared" si="0"/>
        <v>0</v>
      </c>
    </row>
    <row r="9" spans="1:4" ht="15" customHeight="1" x14ac:dyDescent="0.25">
      <c r="A9" s="98"/>
      <c r="B9" s="9"/>
      <c r="C9" s="9"/>
      <c r="D9" s="99"/>
    </row>
    <row r="10" spans="1:4" ht="42.75" customHeight="1" x14ac:dyDescent="0.25">
      <c r="A10" s="469" t="s">
        <v>137</v>
      </c>
      <c r="B10" s="397"/>
      <c r="C10" s="397"/>
      <c r="D10" s="398"/>
    </row>
    <row r="11" spans="1:4" ht="30" x14ac:dyDescent="0.25">
      <c r="A11" s="309" t="s">
        <v>133</v>
      </c>
      <c r="B11" s="321" t="s">
        <v>134</v>
      </c>
      <c r="C11" s="322" t="s">
        <v>135</v>
      </c>
      <c r="D11" s="310" t="s">
        <v>136</v>
      </c>
    </row>
    <row r="12" spans="1:4" x14ac:dyDescent="0.25">
      <c r="A12" s="284"/>
      <c r="B12" s="291"/>
      <c r="C12" s="286">
        <v>0</v>
      </c>
      <c r="D12" s="287">
        <v>0</v>
      </c>
    </row>
    <row r="13" spans="1:4" x14ac:dyDescent="0.25">
      <c r="A13" s="284"/>
      <c r="B13" s="291"/>
      <c r="C13" s="286">
        <v>0</v>
      </c>
      <c r="D13" s="287">
        <v>0</v>
      </c>
    </row>
    <row r="14" spans="1:4" x14ac:dyDescent="0.25">
      <c r="A14" s="284"/>
      <c r="B14" s="285"/>
      <c r="C14" s="286">
        <v>0</v>
      </c>
      <c r="D14" s="287">
        <v>0</v>
      </c>
    </row>
    <row r="15" spans="1:4" x14ac:dyDescent="0.25">
      <c r="A15" s="393" t="s">
        <v>37</v>
      </c>
      <c r="B15" s="395"/>
      <c r="C15" s="323">
        <f t="shared" ref="C15:D15" si="1">SUM(C12:C14)</f>
        <v>0</v>
      </c>
      <c r="D15" s="324">
        <f t="shared" si="1"/>
        <v>0</v>
      </c>
    </row>
    <row r="17" spans="1:4" ht="42.75" customHeight="1" x14ac:dyDescent="0.25">
      <c r="A17" s="470" t="s">
        <v>23</v>
      </c>
      <c r="B17" s="430"/>
      <c r="C17" s="430"/>
      <c r="D17" s="431"/>
    </row>
    <row r="18" spans="1:4" ht="75" customHeight="1" x14ac:dyDescent="0.25">
      <c r="A18" s="471" t="s">
        <v>138</v>
      </c>
      <c r="B18" s="472"/>
      <c r="C18" s="472"/>
      <c r="D18" s="473"/>
    </row>
    <row r="19" spans="1:4" ht="30" customHeight="1" x14ac:dyDescent="0.25">
      <c r="A19" s="309" t="s">
        <v>139</v>
      </c>
      <c r="B19" s="318" t="s">
        <v>140</v>
      </c>
      <c r="C19" s="319" t="s">
        <v>141</v>
      </c>
      <c r="D19" s="320" t="s">
        <v>280</v>
      </c>
    </row>
    <row r="20" spans="1:4" ht="15.75" customHeight="1" x14ac:dyDescent="0.25">
      <c r="A20" s="284"/>
      <c r="B20" s="285"/>
      <c r="C20" s="286">
        <v>0</v>
      </c>
      <c r="D20" s="287">
        <v>0</v>
      </c>
    </row>
    <row r="21" spans="1:4" ht="15.75" customHeight="1" x14ac:dyDescent="0.25">
      <c r="A21" s="284"/>
      <c r="B21" s="285"/>
      <c r="C21" s="286">
        <v>0</v>
      </c>
      <c r="D21" s="287">
        <v>0</v>
      </c>
    </row>
    <row r="22" spans="1:4" ht="15.75" customHeight="1" x14ac:dyDescent="0.25">
      <c r="A22" s="284"/>
      <c r="B22" s="285"/>
      <c r="C22" s="286">
        <v>0</v>
      </c>
      <c r="D22" s="287">
        <v>0</v>
      </c>
    </row>
    <row r="23" spans="1:4" ht="15.75" customHeight="1" x14ac:dyDescent="0.25">
      <c r="A23" s="284"/>
      <c r="B23" s="285"/>
      <c r="C23" s="286">
        <v>0</v>
      </c>
      <c r="D23" s="287">
        <v>0</v>
      </c>
    </row>
    <row r="24" spans="1:4" ht="15.75" customHeight="1" x14ac:dyDescent="0.25">
      <c r="A24" s="466" t="s">
        <v>37</v>
      </c>
      <c r="B24" s="395"/>
      <c r="C24" s="316">
        <f t="shared" ref="C24:D24" si="2">SUM(C20:C23)</f>
        <v>0</v>
      </c>
      <c r="D24" s="317">
        <f t="shared" si="2"/>
        <v>0</v>
      </c>
    </row>
    <row r="25" spans="1:4" ht="15" customHeight="1" x14ac:dyDescent="0.25">
      <c r="A25" s="3"/>
      <c r="B25" s="3"/>
      <c r="C25" s="3"/>
      <c r="D25" s="3"/>
    </row>
    <row r="26" spans="1:4" ht="42.75" customHeight="1" x14ac:dyDescent="0.25">
      <c r="A26" s="100" t="s">
        <v>24</v>
      </c>
      <c r="B26" s="101"/>
      <c r="C26" s="101"/>
      <c r="D26" s="68"/>
    </row>
    <row r="27" spans="1:4" ht="81" customHeight="1" x14ac:dyDescent="0.25">
      <c r="A27" s="467" t="s">
        <v>142</v>
      </c>
      <c r="B27" s="397"/>
      <c r="C27" s="398"/>
      <c r="D27" s="1"/>
    </row>
    <row r="28" spans="1:4" ht="30" customHeight="1" x14ac:dyDescent="0.25">
      <c r="A28" s="315" t="s">
        <v>114</v>
      </c>
      <c r="B28" s="41" t="s">
        <v>135</v>
      </c>
      <c r="C28" s="310" t="s">
        <v>136</v>
      </c>
      <c r="D28" s="1"/>
    </row>
    <row r="29" spans="1:4" ht="54.75" customHeight="1" x14ac:dyDescent="0.25">
      <c r="A29" s="312" t="s">
        <v>143</v>
      </c>
      <c r="B29" s="288">
        <v>0</v>
      </c>
      <c r="C29" s="289">
        <v>0</v>
      </c>
      <c r="D29" s="1"/>
    </row>
    <row r="30" spans="1:4" ht="54.75" customHeight="1" x14ac:dyDescent="0.25">
      <c r="A30" s="312" t="s">
        <v>281</v>
      </c>
      <c r="B30" s="288">
        <v>0</v>
      </c>
      <c r="C30" s="289">
        <v>0</v>
      </c>
      <c r="D30" s="1"/>
    </row>
    <row r="31" spans="1:4" ht="45.75" customHeight="1" x14ac:dyDescent="0.25">
      <c r="A31" s="313" t="s">
        <v>144</v>
      </c>
      <c r="B31" s="288">
        <v>0</v>
      </c>
      <c r="C31" s="289">
        <v>0</v>
      </c>
      <c r="D31" s="1"/>
    </row>
    <row r="32" spans="1:4" ht="15.75" customHeight="1" x14ac:dyDescent="0.25">
      <c r="A32" s="314" t="s">
        <v>145</v>
      </c>
      <c r="B32" s="288">
        <v>0</v>
      </c>
      <c r="C32" s="289">
        <v>0</v>
      </c>
      <c r="D32" s="1"/>
    </row>
    <row r="33" spans="1:3" ht="15.75" customHeight="1" x14ac:dyDescent="0.25">
      <c r="A33" s="314" t="s">
        <v>146</v>
      </c>
      <c r="B33" s="288">
        <v>0</v>
      </c>
      <c r="C33" s="289">
        <v>0</v>
      </c>
    </row>
    <row r="34" spans="1:3" ht="15.75" customHeight="1" x14ac:dyDescent="0.25">
      <c r="A34" s="314" t="s">
        <v>147</v>
      </c>
      <c r="B34" s="288">
        <v>0</v>
      </c>
      <c r="C34" s="289">
        <v>0</v>
      </c>
    </row>
    <row r="35" spans="1:3" ht="15.75" customHeight="1" x14ac:dyDescent="0.25">
      <c r="A35" s="102" t="s">
        <v>37</v>
      </c>
      <c r="B35" s="46">
        <f t="shared" ref="B35:C35" si="3">SUM(B29:B34)</f>
        <v>0</v>
      </c>
      <c r="C35" s="311">
        <f t="shared" si="3"/>
        <v>0</v>
      </c>
    </row>
    <row r="36" spans="1:3" ht="15.75" customHeight="1" x14ac:dyDescent="0.25">
      <c r="A36" s="9"/>
      <c r="B36" s="9"/>
      <c r="C36" s="9"/>
    </row>
    <row r="37" spans="1:3" ht="48" customHeight="1" x14ac:dyDescent="0.25">
      <c r="A37" s="468" t="s">
        <v>148</v>
      </c>
      <c r="B37" s="397"/>
      <c r="C37" s="398"/>
    </row>
    <row r="38" spans="1:3" s="179" customFormat="1" ht="30" customHeight="1" x14ac:dyDescent="0.25">
      <c r="A38" s="309" t="s">
        <v>114</v>
      </c>
      <c r="B38" s="41" t="s">
        <v>135</v>
      </c>
      <c r="C38" s="310" t="s">
        <v>136</v>
      </c>
    </row>
    <row r="39" spans="1:3" ht="15.75" customHeight="1" x14ac:dyDescent="0.25">
      <c r="A39" s="307" t="s">
        <v>149</v>
      </c>
      <c r="B39" s="288">
        <v>0</v>
      </c>
      <c r="C39" s="289">
        <v>0</v>
      </c>
    </row>
    <row r="40" spans="1:3" ht="15.75" customHeight="1" x14ac:dyDescent="0.25">
      <c r="A40" s="307" t="s">
        <v>150</v>
      </c>
      <c r="B40" s="288">
        <v>0</v>
      </c>
      <c r="C40" s="289">
        <v>0</v>
      </c>
    </row>
    <row r="41" spans="1:3" ht="15.75" customHeight="1" x14ac:dyDescent="0.25">
      <c r="A41" s="307" t="s">
        <v>151</v>
      </c>
      <c r="B41" s="288">
        <v>0</v>
      </c>
      <c r="C41" s="289">
        <v>0</v>
      </c>
    </row>
    <row r="42" spans="1:3" ht="15.75" customHeight="1" x14ac:dyDescent="0.25">
      <c r="A42" s="307" t="s">
        <v>152</v>
      </c>
      <c r="B42" s="288">
        <v>0</v>
      </c>
      <c r="C42" s="289">
        <v>0</v>
      </c>
    </row>
    <row r="43" spans="1:3" ht="15.75" customHeight="1" x14ac:dyDescent="0.25">
      <c r="A43" s="307" t="s">
        <v>153</v>
      </c>
      <c r="B43" s="288">
        <v>0</v>
      </c>
      <c r="C43" s="289">
        <v>0</v>
      </c>
    </row>
    <row r="44" spans="1:3" ht="15.75" customHeight="1" x14ac:dyDescent="0.25">
      <c r="A44" s="308" t="s">
        <v>154</v>
      </c>
      <c r="B44" s="288">
        <v>0</v>
      </c>
      <c r="C44" s="289">
        <v>0</v>
      </c>
    </row>
    <row r="45" spans="1:3" ht="15.75" customHeight="1" x14ac:dyDescent="0.25">
      <c r="A45" s="307" t="s">
        <v>155</v>
      </c>
      <c r="B45" s="288">
        <v>0</v>
      </c>
      <c r="C45" s="289">
        <v>0</v>
      </c>
    </row>
    <row r="46" spans="1:3" ht="15.75" customHeight="1" x14ac:dyDescent="0.25">
      <c r="A46" s="290" t="s">
        <v>282</v>
      </c>
      <c r="B46" s="288">
        <v>0</v>
      </c>
      <c r="C46" s="289">
        <v>0</v>
      </c>
    </row>
    <row r="47" spans="1:3" ht="15.75" customHeight="1" x14ac:dyDescent="0.25">
      <c r="A47" s="290" t="s">
        <v>282</v>
      </c>
      <c r="B47" s="288">
        <v>0</v>
      </c>
      <c r="C47" s="289">
        <v>0</v>
      </c>
    </row>
    <row r="48" spans="1:3" ht="15.75" customHeight="1" x14ac:dyDescent="0.25">
      <c r="A48" s="290" t="s">
        <v>282</v>
      </c>
      <c r="B48" s="288">
        <v>0</v>
      </c>
      <c r="C48" s="289">
        <v>0</v>
      </c>
    </row>
    <row r="49" spans="1:3" ht="15.75" customHeight="1" x14ac:dyDescent="0.25">
      <c r="A49" s="290" t="s">
        <v>282</v>
      </c>
      <c r="B49" s="288">
        <v>0</v>
      </c>
      <c r="C49" s="289">
        <v>0</v>
      </c>
    </row>
    <row r="50" spans="1:3" ht="15.75" customHeight="1" x14ac:dyDescent="0.25">
      <c r="A50" s="290" t="s">
        <v>282</v>
      </c>
      <c r="B50" s="288">
        <v>0</v>
      </c>
      <c r="C50" s="289">
        <v>0</v>
      </c>
    </row>
    <row r="51" spans="1:3" ht="15.75" customHeight="1" x14ac:dyDescent="0.25">
      <c r="A51" s="102" t="s">
        <v>37</v>
      </c>
      <c r="B51" s="46">
        <f t="shared" ref="B51:C51" si="4">SUM(B39:B50)</f>
        <v>0</v>
      </c>
      <c r="C51" s="311">
        <f t="shared" si="4"/>
        <v>0</v>
      </c>
    </row>
  </sheetData>
  <sheetProtection sheet="1" objects="1" scenarios="1"/>
  <mergeCells count="10">
    <mergeCell ref="A24:B24"/>
    <mergeCell ref="A27:C27"/>
    <mergeCell ref="A37:C37"/>
    <mergeCell ref="A2:D2"/>
    <mergeCell ref="A3:D3"/>
    <mergeCell ref="A8:B8"/>
    <mergeCell ref="A10:D10"/>
    <mergeCell ref="A15:B15"/>
    <mergeCell ref="A17:D17"/>
    <mergeCell ref="A18:D18"/>
  </mergeCells>
  <dataValidations count="4">
    <dataValidation allowBlank="1" showErrorMessage="1" sqref="B12:B14" xr:uid="{00000000-0002-0000-0500-000000000000}"/>
    <dataValidation type="custom" allowBlank="1" showErrorMessage="1" sqref="A39:A50" xr:uid="{00000000-0002-0000-0500-000001000000}">
      <formula1>AND(GTE(LEN(A39),MIN((0),(60))),LTE(LEN(A39),MAX((0),(60))))</formula1>
    </dataValidation>
    <dataValidation type="decimal" allowBlank="1" showErrorMessage="1" sqref="B29:C34 B39:C50" xr:uid="{00000000-0002-0000-0500-000002000000}">
      <formula1>0</formula1>
      <formula2>200000</formula2>
    </dataValidation>
    <dataValidation type="custom" allowBlank="1" showErrorMessage="1" sqref="A5:B7 A12:A14 A20:A23" xr:uid="{00000000-0002-0000-0500-000003000000}">
      <formula1>AND(GTE(LEN(A5),MIN((0),(30))),LTE(LEN(A5),MAX((0),(30))))</formula1>
    </dataValidation>
  </dataValidations>
  <hyperlinks>
    <hyperlink ref="B1" location="'Affiliation Fees, Insurance &amp; O'!A2:D15" display="Affiliation Fees" xr:uid="{00000000-0004-0000-0500-000000000000}"/>
    <hyperlink ref="C1" location="'Affiliation Fees, Insurance &amp; O'!A17:D24" display="Equipment Insurance Costs" xr:uid="{00000000-0004-0000-0500-000001000000}"/>
    <hyperlink ref="D1" location="'Affiliation Fees, Insurance &amp; O'!A26:C48" display="Other Costs" xr:uid="{00000000-0004-0000-0500-000002000000}"/>
  </hyperlink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5"/>
  </sheetPr>
  <dimension ref="A1:I32"/>
  <sheetViews>
    <sheetView showGridLines="0" workbookViewId="0">
      <pane ySplit="2" topLeftCell="A3" activePane="bottomLeft" state="frozen"/>
      <selection activeCell="L14" sqref="L14"/>
      <selection pane="bottomLeft" activeCell="J9" sqref="J9"/>
    </sheetView>
  </sheetViews>
  <sheetFormatPr defaultColWidth="14.42578125" defaultRowHeight="15" customHeight="1" x14ac:dyDescent="0.25"/>
  <cols>
    <col min="1" max="1" width="38" customWidth="1"/>
    <col min="2" max="2" width="24.85546875" customWidth="1"/>
    <col min="3" max="3" width="35" customWidth="1"/>
    <col min="4" max="5" width="16.140625" customWidth="1"/>
    <col min="6" max="6" width="18" customWidth="1"/>
    <col min="7" max="25" width="8.85546875" customWidth="1"/>
  </cols>
  <sheetData>
    <row r="1" spans="1:6" ht="42.75" customHeight="1" x14ac:dyDescent="0.25">
      <c r="A1" s="476" t="s">
        <v>156</v>
      </c>
      <c r="B1" s="380"/>
      <c r="C1" s="380"/>
      <c r="D1" s="380"/>
      <c r="E1" s="380"/>
      <c r="F1" s="381"/>
    </row>
    <row r="2" spans="1:6" ht="22.5" customHeight="1" x14ac:dyDescent="0.25">
      <c r="A2" s="161" t="s">
        <v>97</v>
      </c>
      <c r="B2" s="35" t="s">
        <v>26</v>
      </c>
      <c r="C2" s="35" t="s">
        <v>27</v>
      </c>
      <c r="D2" s="36"/>
      <c r="E2" s="36"/>
      <c r="F2" s="103"/>
    </row>
    <row r="3" spans="1:6" ht="22.5" customHeight="1" x14ac:dyDescent="0.25">
      <c r="A3" s="396" t="s">
        <v>26</v>
      </c>
      <c r="B3" s="397"/>
      <c r="C3" s="397"/>
      <c r="D3" s="397"/>
      <c r="E3" s="397"/>
      <c r="F3" s="398"/>
    </row>
    <row r="4" spans="1:6" ht="43.5" customHeight="1" x14ac:dyDescent="0.25">
      <c r="A4" s="477" t="s">
        <v>266</v>
      </c>
      <c r="B4" s="388"/>
      <c r="C4" s="478" t="s">
        <v>267</v>
      </c>
      <c r="D4" s="479"/>
      <c r="E4" s="479"/>
      <c r="F4" s="480"/>
    </row>
    <row r="5" spans="1:6" ht="43.5" customHeight="1" x14ac:dyDescent="0.25">
      <c r="A5" s="104" t="s">
        <v>114</v>
      </c>
      <c r="B5" s="40" t="s">
        <v>157</v>
      </c>
      <c r="C5" s="162" t="s">
        <v>114</v>
      </c>
      <c r="D5" s="163" t="s">
        <v>158</v>
      </c>
      <c r="E5" s="163" t="s">
        <v>268</v>
      </c>
      <c r="F5" s="164" t="s">
        <v>159</v>
      </c>
    </row>
    <row r="6" spans="1:6" x14ac:dyDescent="0.25">
      <c r="A6" s="106" t="s">
        <v>160</v>
      </c>
      <c r="B6" s="208">
        <v>0</v>
      </c>
      <c r="C6" s="107" t="s">
        <v>161</v>
      </c>
      <c r="D6" s="108">
        <v>1</v>
      </c>
      <c r="E6" s="237"/>
      <c r="F6" s="238">
        <v>0</v>
      </c>
    </row>
    <row r="7" spans="1:6" x14ac:dyDescent="0.25">
      <c r="A7" s="109"/>
      <c r="B7" s="2"/>
      <c r="C7" s="107" t="s">
        <v>162</v>
      </c>
      <c r="D7" s="108">
        <v>4</v>
      </c>
      <c r="E7" s="237"/>
      <c r="F7" s="238">
        <v>0</v>
      </c>
    </row>
    <row r="8" spans="1:6" x14ac:dyDescent="0.25">
      <c r="A8" s="109"/>
      <c r="B8" s="2"/>
      <c r="C8" s="107" t="s">
        <v>163</v>
      </c>
      <c r="D8" s="108">
        <v>6</v>
      </c>
      <c r="E8" s="237"/>
      <c r="F8" s="238">
        <v>0</v>
      </c>
    </row>
    <row r="9" spans="1:6" x14ac:dyDescent="0.25">
      <c r="A9" s="109"/>
      <c r="B9" s="2"/>
      <c r="C9" s="107" t="s">
        <v>164</v>
      </c>
      <c r="D9" s="108">
        <v>1</v>
      </c>
      <c r="E9" s="237"/>
      <c r="F9" s="238">
        <v>0</v>
      </c>
    </row>
    <row r="10" spans="1:6" x14ac:dyDescent="0.25">
      <c r="A10" s="109"/>
      <c r="B10" s="2"/>
      <c r="C10" s="107" t="s">
        <v>165</v>
      </c>
      <c r="D10" s="108">
        <v>8</v>
      </c>
      <c r="E10" s="237"/>
      <c r="F10" s="238">
        <v>0</v>
      </c>
    </row>
    <row r="11" spans="1:6" x14ac:dyDescent="0.25">
      <c r="A11" s="109"/>
      <c r="B11" s="2"/>
      <c r="C11" s="107" t="s">
        <v>166</v>
      </c>
      <c r="D11" s="108">
        <v>4</v>
      </c>
      <c r="E11" s="237"/>
      <c r="F11" s="238">
        <v>0</v>
      </c>
    </row>
    <row r="12" spans="1:6" x14ac:dyDescent="0.25">
      <c r="A12" s="109"/>
      <c r="B12" s="2"/>
      <c r="C12" s="107" t="s">
        <v>167</v>
      </c>
      <c r="D12" s="108">
        <v>4</v>
      </c>
      <c r="E12" s="237"/>
      <c r="F12" s="238">
        <v>0</v>
      </c>
    </row>
    <row r="13" spans="1:6" x14ac:dyDescent="0.25">
      <c r="A13" s="109"/>
      <c r="B13" s="2"/>
      <c r="C13" s="107" t="s">
        <v>168</v>
      </c>
      <c r="D13" s="108">
        <v>1</v>
      </c>
      <c r="E13" s="237"/>
      <c r="F13" s="238">
        <v>0</v>
      </c>
    </row>
    <row r="14" spans="1:6" x14ac:dyDescent="0.25">
      <c r="A14" s="109"/>
      <c r="B14" s="2"/>
      <c r="C14" s="107" t="s">
        <v>169</v>
      </c>
      <c r="D14" s="108">
        <v>1</v>
      </c>
      <c r="E14" s="237"/>
      <c r="F14" s="238">
        <v>0</v>
      </c>
    </row>
    <row r="15" spans="1:6" x14ac:dyDescent="0.25">
      <c r="A15" s="109"/>
      <c r="B15" s="2"/>
      <c r="C15" s="107" t="s">
        <v>170</v>
      </c>
      <c r="D15" s="108">
        <v>4</v>
      </c>
      <c r="E15" s="237"/>
      <c r="F15" s="238">
        <v>0</v>
      </c>
    </row>
    <row r="16" spans="1:6" x14ac:dyDescent="0.25">
      <c r="A16" s="109"/>
      <c r="B16" s="2"/>
      <c r="C16" s="107" t="s">
        <v>171</v>
      </c>
      <c r="D16" s="108">
        <v>1</v>
      </c>
      <c r="E16" s="237"/>
      <c r="F16" s="238">
        <v>0</v>
      </c>
    </row>
    <row r="17" spans="1:9" x14ac:dyDescent="0.25">
      <c r="A17" s="109"/>
      <c r="B17" s="2"/>
      <c r="C17" s="107" t="s">
        <v>172</v>
      </c>
      <c r="D17" s="108">
        <v>12</v>
      </c>
      <c r="E17" s="237"/>
      <c r="F17" s="238">
        <v>0</v>
      </c>
      <c r="G17" s="2"/>
    </row>
    <row r="18" spans="1:9" x14ac:dyDescent="0.25">
      <c r="A18" s="109"/>
      <c r="B18" s="2"/>
      <c r="C18" s="107" t="s">
        <v>173</v>
      </c>
      <c r="D18" s="108">
        <v>1</v>
      </c>
      <c r="E18" s="237"/>
      <c r="F18" s="238">
        <v>0</v>
      </c>
      <c r="G18" s="2"/>
    </row>
    <row r="19" spans="1:9" x14ac:dyDescent="0.25">
      <c r="A19" s="109"/>
      <c r="B19" s="2"/>
      <c r="C19" s="107" t="s">
        <v>174</v>
      </c>
      <c r="D19" s="108">
        <v>5</v>
      </c>
      <c r="E19" s="237"/>
      <c r="F19" s="238">
        <v>0</v>
      </c>
      <c r="G19" s="2"/>
    </row>
    <row r="20" spans="1:9" ht="15.75" customHeight="1" x14ac:dyDescent="0.25">
      <c r="A20" s="109"/>
      <c r="B20" s="2"/>
      <c r="C20" s="107" t="s">
        <v>175</v>
      </c>
      <c r="D20" s="108">
        <v>1</v>
      </c>
      <c r="E20" s="237"/>
      <c r="F20" s="238">
        <v>0</v>
      </c>
      <c r="G20" s="2"/>
    </row>
    <row r="21" spans="1:9" ht="15.75" customHeight="1" x14ac:dyDescent="0.25">
      <c r="A21" s="109"/>
      <c r="B21" s="2"/>
      <c r="C21" s="107" t="s">
        <v>176</v>
      </c>
      <c r="D21" s="108">
        <v>1</v>
      </c>
      <c r="E21" s="237"/>
      <c r="F21" s="238">
        <v>0</v>
      </c>
      <c r="G21" s="2"/>
    </row>
    <row r="22" spans="1:9" ht="15.75" customHeight="1" x14ac:dyDescent="0.25">
      <c r="A22" s="109"/>
      <c r="B22" s="2"/>
      <c r="C22" s="107" t="s">
        <v>177</v>
      </c>
      <c r="D22" s="108">
        <v>1</v>
      </c>
      <c r="E22" s="237"/>
      <c r="F22" s="238">
        <v>0</v>
      </c>
      <c r="G22" s="2"/>
    </row>
    <row r="23" spans="1:9" ht="15.75" customHeight="1" x14ac:dyDescent="0.25">
      <c r="A23" s="109"/>
      <c r="B23" s="2"/>
      <c r="C23" s="107" t="s">
        <v>178</v>
      </c>
      <c r="D23" s="108">
        <v>1</v>
      </c>
      <c r="E23" s="237"/>
      <c r="F23" s="238">
        <v>0</v>
      </c>
      <c r="G23" s="2"/>
    </row>
    <row r="24" spans="1:9" ht="15.75" customHeight="1" x14ac:dyDescent="0.25">
      <c r="A24" s="109"/>
      <c r="B24" s="2"/>
      <c r="C24" s="481" t="s">
        <v>160</v>
      </c>
      <c r="D24" s="403"/>
      <c r="E24" s="404"/>
      <c r="F24" s="150">
        <f>SUM(F6:F23)</f>
        <v>0</v>
      </c>
      <c r="G24" s="2"/>
    </row>
    <row r="25" spans="1:9" ht="15.75" customHeight="1" x14ac:dyDescent="0.25">
      <c r="A25" s="110"/>
      <c r="B25" s="111"/>
      <c r="C25" s="482" t="s">
        <v>179</v>
      </c>
      <c r="D25" s="483"/>
      <c r="E25" s="483"/>
      <c r="F25" s="484"/>
      <c r="G25" s="2"/>
    </row>
    <row r="26" spans="1:9" ht="24.75" customHeight="1" x14ac:dyDescent="0.25">
      <c r="A26" s="2"/>
      <c r="B26" s="2"/>
      <c r="C26" s="2"/>
      <c r="D26" s="2"/>
      <c r="E26" s="2"/>
      <c r="F26" s="2"/>
      <c r="G26" s="2"/>
    </row>
    <row r="27" spans="1:9" ht="22.5" customHeight="1" x14ac:dyDescent="0.25">
      <c r="A27" s="396" t="s">
        <v>27</v>
      </c>
      <c r="B27" s="397"/>
      <c r="C27" s="397"/>
      <c r="D27" s="397"/>
      <c r="E27" s="397"/>
      <c r="F27" s="397"/>
      <c r="G27" s="397"/>
      <c r="H27" s="397"/>
      <c r="I27" s="398"/>
    </row>
    <row r="28" spans="1:9" ht="22.5" customHeight="1" x14ac:dyDescent="0.25">
      <c r="A28" s="485" t="s">
        <v>30</v>
      </c>
      <c r="B28" s="486"/>
      <c r="C28" s="487" t="s">
        <v>180</v>
      </c>
      <c r="D28" s="488"/>
      <c r="E28" s="488"/>
      <c r="F28" s="488"/>
      <c r="G28" s="488"/>
      <c r="H28" s="488"/>
      <c r="I28" s="489"/>
    </row>
    <row r="29" spans="1:9" ht="39" customHeight="1" x14ac:dyDescent="0.25">
      <c r="A29" s="104" t="s">
        <v>114</v>
      </c>
      <c r="B29" s="41" t="s">
        <v>157</v>
      </c>
      <c r="C29" s="105" t="s">
        <v>114</v>
      </c>
      <c r="D29" s="112" t="s">
        <v>181</v>
      </c>
      <c r="E29" s="490" t="s">
        <v>182</v>
      </c>
      <c r="F29" s="377"/>
      <c r="G29" s="377"/>
      <c r="H29" s="377"/>
      <c r="I29" s="417"/>
    </row>
    <row r="30" spans="1:9" ht="56.25" customHeight="1" x14ac:dyDescent="0.25">
      <c r="A30" s="113" t="s">
        <v>183</v>
      </c>
      <c r="B30" s="239">
        <v>0</v>
      </c>
      <c r="C30" s="114" t="s">
        <v>184</v>
      </c>
      <c r="D30" s="239">
        <v>0</v>
      </c>
      <c r="E30" s="491"/>
      <c r="F30" s="492"/>
      <c r="G30" s="492"/>
      <c r="H30" s="492"/>
      <c r="I30" s="493"/>
    </row>
    <row r="31" spans="1:9" ht="39.75" customHeight="1" x14ac:dyDescent="0.25">
      <c r="A31" s="113" t="s">
        <v>185</v>
      </c>
      <c r="B31" s="239">
        <v>0</v>
      </c>
      <c r="C31" s="114" t="s">
        <v>185</v>
      </c>
      <c r="D31" s="239">
        <v>0</v>
      </c>
      <c r="E31" s="494"/>
      <c r="F31" s="492"/>
      <c r="G31" s="492"/>
      <c r="H31" s="492"/>
      <c r="I31" s="493"/>
    </row>
    <row r="32" spans="1:9" ht="15.75" customHeight="1" x14ac:dyDescent="0.25">
      <c r="A32" s="102" t="s">
        <v>86</v>
      </c>
      <c r="B32" s="46">
        <f>SUM(B30:B31)</f>
        <v>0</v>
      </c>
      <c r="C32" s="115" t="s">
        <v>86</v>
      </c>
      <c r="D32" s="75">
        <f>SUM(D30:D31)</f>
        <v>0</v>
      </c>
      <c r="E32" s="474"/>
      <c r="F32" s="394"/>
      <c r="G32" s="394"/>
      <c r="H32" s="394"/>
      <c r="I32" s="475"/>
    </row>
  </sheetData>
  <sheetProtection sheet="1" objects="1" scenarios="1"/>
  <mergeCells count="13">
    <mergeCell ref="E32:I32"/>
    <mergeCell ref="A1:F1"/>
    <mergeCell ref="A3:F3"/>
    <mergeCell ref="A4:B4"/>
    <mergeCell ref="C4:F4"/>
    <mergeCell ref="C24:E24"/>
    <mergeCell ref="C25:F25"/>
    <mergeCell ref="A27:I27"/>
    <mergeCell ref="A28:B28"/>
    <mergeCell ref="C28:I28"/>
    <mergeCell ref="E29:I29"/>
    <mergeCell ref="E30:I30"/>
    <mergeCell ref="E31:I31"/>
  </mergeCells>
  <dataValidations count="4">
    <dataValidation type="decimal" allowBlank="1" showErrorMessage="1" sqref="D30:D31" xr:uid="{00000000-0002-0000-0600-000000000000}">
      <formula1>0</formula1>
      <formula2>100000</formula2>
    </dataValidation>
    <dataValidation type="decimal" allowBlank="1" showErrorMessage="1" sqref="E6:E23" xr:uid="{00000000-0002-0000-0600-000001000000}">
      <formula1>0</formula1>
      <formula2>100</formula2>
    </dataValidation>
    <dataValidation type="decimal" allowBlank="1" showErrorMessage="1" sqref="B6 F6:F23" xr:uid="{00000000-0002-0000-0600-000002000000}">
      <formula1>0</formula1>
      <formula2>500</formula2>
    </dataValidation>
    <dataValidation type="custom" allowBlank="1" showErrorMessage="1" sqref="B30:B31" xr:uid="{00000000-0002-0000-0600-000003000000}">
      <formula1>AND(GTE(LEN(B30),MIN((0),(30))),LTE(LEN(B30),MAX((0),(30))))</formula1>
    </dataValidation>
  </dataValidations>
  <hyperlinks>
    <hyperlink ref="B2" location="'1st Aid, Physio &amp; Ambulance'!A3:F25" display="First Aid Costs" xr:uid="{00000000-0004-0000-0600-000000000000}"/>
    <hyperlink ref="C2" location="'1st Aid, Physio &amp; Ambulance'!A27:I32" display="Ambulance &amp; Physiotherapy Costs" xr:uid="{00000000-0004-0000-0600-000001000000}"/>
  </hyperlink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M65"/>
  <sheetViews>
    <sheetView showGridLines="0" workbookViewId="0">
      <selection activeCell="E13" sqref="E13"/>
    </sheetView>
  </sheetViews>
  <sheetFormatPr defaultColWidth="14.42578125" defaultRowHeight="15" customHeight="1" x14ac:dyDescent="0.25"/>
  <cols>
    <col min="1" max="1" width="93.140625" customWidth="1"/>
    <col min="2" max="2" width="15.85546875" customWidth="1"/>
    <col min="3" max="4" width="14.42578125" customWidth="1"/>
    <col min="5" max="5" width="16.5703125" customWidth="1"/>
    <col min="6" max="11" width="11.42578125" customWidth="1"/>
    <col min="12" max="12" width="13.42578125" customWidth="1"/>
    <col min="13" max="19" width="11.42578125" customWidth="1"/>
  </cols>
  <sheetData>
    <row r="1" spans="1:13" ht="108.75" customHeight="1" x14ac:dyDescent="0.25">
      <c r="A1" s="495" t="s">
        <v>186</v>
      </c>
      <c r="B1" s="496"/>
      <c r="C1" s="496"/>
      <c r="D1" s="496"/>
      <c r="E1" s="497"/>
    </row>
    <row r="2" spans="1:13" ht="25.5" customHeight="1" x14ac:dyDescent="0.25">
      <c r="A2" s="116" t="s">
        <v>187</v>
      </c>
      <c r="B2" s="498"/>
      <c r="C2" s="499"/>
      <c r="D2" s="499"/>
      <c r="E2" s="500"/>
      <c r="K2" s="304"/>
    </row>
    <row r="3" spans="1:13" ht="46.5" customHeight="1" x14ac:dyDescent="0.25">
      <c r="A3" s="167" t="s">
        <v>269</v>
      </c>
      <c r="B3" s="501"/>
      <c r="C3" s="502"/>
      <c r="D3" s="502"/>
      <c r="E3" s="503"/>
    </row>
    <row r="4" spans="1:13" ht="25.5" customHeight="1" x14ac:dyDescent="0.25">
      <c r="A4" s="116" t="s">
        <v>188</v>
      </c>
      <c r="B4" s="501"/>
      <c r="C4" s="502"/>
      <c r="D4" s="502"/>
      <c r="E4" s="503"/>
    </row>
    <row r="5" spans="1:13" ht="45.75" customHeight="1" thickBot="1" x14ac:dyDescent="0.3">
      <c r="A5" s="168" t="s">
        <v>270</v>
      </c>
      <c r="B5" s="504"/>
      <c r="C5" s="505"/>
      <c r="D5" s="505"/>
      <c r="E5" s="506"/>
      <c r="M5" s="304"/>
    </row>
    <row r="6" spans="1:13" ht="24.75" customHeight="1" thickBot="1" x14ac:dyDescent="0.35">
      <c r="A6" s="117"/>
      <c r="B6" s="117"/>
      <c r="C6" s="117"/>
      <c r="D6" s="117"/>
      <c r="E6" s="117"/>
    </row>
    <row r="7" spans="1:13" ht="24" customHeight="1" x14ac:dyDescent="0.25">
      <c r="A7" s="118" t="s">
        <v>189</v>
      </c>
      <c r="B7" s="119" t="s">
        <v>190</v>
      </c>
      <c r="C7" s="119" t="s">
        <v>191</v>
      </c>
      <c r="D7" s="119" t="s">
        <v>192</v>
      </c>
      <c r="E7" s="120" t="s">
        <v>67</v>
      </c>
    </row>
    <row r="8" spans="1:13" ht="20.25" customHeight="1" x14ac:dyDescent="0.25">
      <c r="A8" s="177" t="s">
        <v>271</v>
      </c>
      <c r="B8" s="241"/>
      <c r="C8" s="242">
        <v>0</v>
      </c>
      <c r="D8" s="242">
        <v>0</v>
      </c>
      <c r="E8" s="121">
        <f t="shared" ref="E8:E9" si="0">SUM(C8:D8)</f>
        <v>0</v>
      </c>
    </row>
    <row r="9" spans="1:13" ht="20.25" customHeight="1" thickBot="1" x14ac:dyDescent="0.3">
      <c r="A9" s="122" t="s">
        <v>193</v>
      </c>
      <c r="B9" s="243"/>
      <c r="C9" s="244">
        <v>0</v>
      </c>
      <c r="D9" s="244">
        <v>0</v>
      </c>
      <c r="E9" s="123">
        <f t="shared" si="0"/>
        <v>0</v>
      </c>
      <c r="F9" s="507" t="s">
        <v>289</v>
      </c>
      <c r="G9" s="508"/>
      <c r="H9" s="508"/>
      <c r="I9" s="508"/>
      <c r="J9" s="508"/>
      <c r="K9" s="508"/>
      <c r="L9" s="508"/>
    </row>
    <row r="10" spans="1:13" ht="19.5" thickBot="1" x14ac:dyDescent="0.35">
      <c r="A10" s="124"/>
      <c r="B10" s="125"/>
      <c r="C10" s="124"/>
      <c r="D10" s="124"/>
      <c r="E10" s="124"/>
    </row>
    <row r="11" spans="1:13" ht="30" customHeight="1" x14ac:dyDescent="0.25">
      <c r="A11" s="325" t="s">
        <v>286</v>
      </c>
      <c r="B11" s="165">
        <f>E8</f>
        <v>0</v>
      </c>
      <c r="C11" s="129" t="s">
        <v>198</v>
      </c>
      <c r="G11" s="240"/>
    </row>
    <row r="12" spans="1:13" ht="21.75" thickBot="1" x14ac:dyDescent="0.4">
      <c r="A12" s="126"/>
      <c r="B12" s="127"/>
      <c r="C12" s="128"/>
      <c r="D12" s="128"/>
      <c r="E12" s="128"/>
    </row>
    <row r="13" spans="1:13" ht="21" x14ac:dyDescent="0.35">
      <c r="A13" s="513" t="s">
        <v>199</v>
      </c>
      <c r="B13" s="392"/>
      <c r="C13" s="128"/>
      <c r="D13" s="128"/>
      <c r="E13" s="128"/>
      <c r="F13" s="1"/>
    </row>
    <row r="14" spans="1:13" ht="18.75" customHeight="1" x14ac:dyDescent="0.35">
      <c r="A14" s="113" t="s">
        <v>200</v>
      </c>
      <c r="B14" s="245">
        <v>0</v>
      </c>
      <c r="C14" s="128"/>
      <c r="D14" s="128"/>
      <c r="E14" s="128"/>
      <c r="F14" s="1"/>
    </row>
    <row r="15" spans="1:13" ht="18.75" customHeight="1" x14ac:dyDescent="0.35">
      <c r="A15" s="113" t="s">
        <v>201</v>
      </c>
      <c r="B15" s="245">
        <v>0</v>
      </c>
      <c r="C15" s="128"/>
      <c r="D15" s="128"/>
      <c r="E15" s="128"/>
      <c r="F15" s="1"/>
    </row>
    <row r="16" spans="1:13" ht="15.75" customHeight="1" x14ac:dyDescent="0.25">
      <c r="A16" s="174" t="s">
        <v>9</v>
      </c>
      <c r="B16" s="45">
        <f>Income!C8</f>
        <v>0</v>
      </c>
      <c r="C16" s="514" t="s">
        <v>202</v>
      </c>
      <c r="D16" s="434"/>
      <c r="E16" s="434"/>
      <c r="F16" s="515"/>
    </row>
    <row r="17" spans="1:6" ht="15.75" customHeight="1" x14ac:dyDescent="0.25">
      <c r="A17" s="175" t="s">
        <v>38</v>
      </c>
      <c r="B17" s="45">
        <f>Income!C11</f>
        <v>0</v>
      </c>
      <c r="C17" s="434"/>
      <c r="D17" s="434"/>
      <c r="E17" s="434"/>
      <c r="F17" s="515"/>
    </row>
    <row r="18" spans="1:6" ht="15.75" customHeight="1" x14ac:dyDescent="0.25">
      <c r="A18" s="175" t="s">
        <v>39</v>
      </c>
      <c r="B18" s="45">
        <f>Income!C12</f>
        <v>0</v>
      </c>
      <c r="C18" s="516"/>
      <c r="D18" s="516"/>
      <c r="E18" s="516"/>
      <c r="F18" s="343"/>
    </row>
    <row r="19" spans="1:6" ht="15.75" customHeight="1" x14ac:dyDescent="0.25">
      <c r="A19" s="175" t="s">
        <v>40</v>
      </c>
      <c r="B19" s="45">
        <f>Income!C13</f>
        <v>0</v>
      </c>
      <c r="C19" s="131"/>
      <c r="D19" s="131"/>
      <c r="E19" s="132"/>
      <c r="F19" s="1"/>
    </row>
    <row r="20" spans="1:6" ht="15.75" customHeight="1" x14ac:dyDescent="0.25">
      <c r="A20" s="175" t="s">
        <v>41</v>
      </c>
      <c r="B20" s="45">
        <f>Income!C14</f>
        <v>0</v>
      </c>
      <c r="C20" s="132"/>
      <c r="D20" s="132"/>
      <c r="E20" s="132"/>
      <c r="F20" s="1"/>
    </row>
    <row r="21" spans="1:6" ht="15.75" customHeight="1" x14ac:dyDescent="0.25">
      <c r="A21" s="175" t="s">
        <v>42</v>
      </c>
      <c r="B21" s="45">
        <f>Income!C15</f>
        <v>0</v>
      </c>
      <c r="C21" s="132"/>
      <c r="D21" s="132"/>
      <c r="E21" s="132"/>
      <c r="F21" s="1"/>
    </row>
    <row r="22" spans="1:6" ht="15.75" customHeight="1" x14ac:dyDescent="0.25">
      <c r="A22" s="175" t="s">
        <v>43</v>
      </c>
      <c r="B22" s="45">
        <f>Income!C16</f>
        <v>0</v>
      </c>
      <c r="C22" s="132"/>
      <c r="D22" s="132"/>
      <c r="E22" s="132"/>
      <c r="F22" s="1"/>
    </row>
    <row r="23" spans="1:6" ht="15.75" customHeight="1" x14ac:dyDescent="0.25">
      <c r="A23" s="175" t="s">
        <v>44</v>
      </c>
      <c r="B23" s="45">
        <f>Income!C17</f>
        <v>0</v>
      </c>
      <c r="C23" s="132"/>
      <c r="D23" s="132"/>
      <c r="E23" s="132"/>
      <c r="F23" s="1"/>
    </row>
    <row r="24" spans="1:6" ht="15.75" customHeight="1" x14ac:dyDescent="0.25">
      <c r="A24" s="176" t="s">
        <v>45</v>
      </c>
      <c r="B24" s="45">
        <f>Income!C18</f>
        <v>0</v>
      </c>
      <c r="C24" s="132"/>
      <c r="D24" s="132"/>
      <c r="E24" s="132"/>
      <c r="F24" s="1"/>
    </row>
    <row r="25" spans="1:6" ht="15.75" customHeight="1" x14ac:dyDescent="0.25">
      <c r="A25" s="176" t="s">
        <v>46</v>
      </c>
      <c r="B25" s="45">
        <f>Income!C19</f>
        <v>0</v>
      </c>
      <c r="C25" s="132"/>
      <c r="D25" s="132"/>
      <c r="E25" s="132"/>
      <c r="F25" s="1"/>
    </row>
    <row r="26" spans="1:6" ht="15.75" customHeight="1" x14ac:dyDescent="0.25">
      <c r="A26" s="176" t="s">
        <v>274</v>
      </c>
      <c r="B26" s="45">
        <f>Income!C20</f>
        <v>0</v>
      </c>
      <c r="C26" s="132"/>
      <c r="D26" s="132"/>
      <c r="E26" s="132"/>
      <c r="F26" s="1"/>
    </row>
    <row r="27" spans="1:6" ht="15.75" customHeight="1" x14ac:dyDescent="0.25">
      <c r="A27" s="176" t="s">
        <v>47</v>
      </c>
      <c r="B27" s="45">
        <f>Income!C21</f>
        <v>0</v>
      </c>
      <c r="C27" s="132"/>
      <c r="D27" s="132"/>
      <c r="E27" s="132"/>
      <c r="F27" s="1"/>
    </row>
    <row r="28" spans="1:6" ht="15.75" customHeight="1" x14ac:dyDescent="0.25">
      <c r="A28" s="176" t="s">
        <v>48</v>
      </c>
      <c r="B28" s="45">
        <f>Income!C22</f>
        <v>0</v>
      </c>
      <c r="C28" s="132"/>
      <c r="D28" s="132"/>
      <c r="E28" s="132"/>
      <c r="F28" s="1"/>
    </row>
    <row r="29" spans="1:6" ht="22.5" customHeight="1" x14ac:dyDescent="0.25">
      <c r="A29" s="166" t="s">
        <v>203</v>
      </c>
      <c r="B29" s="172">
        <f>SUM(B14:B28)</f>
        <v>0</v>
      </c>
      <c r="C29" s="517"/>
      <c r="D29" s="434"/>
      <c r="E29" s="434"/>
      <c r="F29" s="1"/>
    </row>
    <row r="30" spans="1:6" ht="15.75" customHeight="1" x14ac:dyDescent="0.35">
      <c r="A30" s="133"/>
      <c r="B30" s="134"/>
      <c r="C30" s="135"/>
      <c r="D30" s="135"/>
      <c r="E30" s="135"/>
      <c r="F30" s="2"/>
    </row>
    <row r="31" spans="1:6" ht="30" customHeight="1" x14ac:dyDescent="0.25">
      <c r="A31" s="326" t="s">
        <v>285</v>
      </c>
      <c r="B31" s="328">
        <f>SUM(B11+B29)</f>
        <v>0</v>
      </c>
      <c r="C31" s="129" t="s">
        <v>198</v>
      </c>
      <c r="D31" s="2"/>
      <c r="E31" s="2"/>
      <c r="F31" s="518"/>
    </row>
    <row r="32" spans="1:6" ht="15.75" customHeight="1" x14ac:dyDescent="0.25">
      <c r="A32" s="98"/>
      <c r="B32" s="5"/>
      <c r="C32" s="9"/>
      <c r="D32" s="9"/>
      <c r="E32" s="9"/>
      <c r="F32" s="519"/>
    </row>
    <row r="33" spans="1:6" ht="15.75" customHeight="1" x14ac:dyDescent="0.25">
      <c r="A33" s="522" t="s">
        <v>204</v>
      </c>
      <c r="B33" s="392"/>
      <c r="C33" s="523"/>
      <c r="D33" s="434"/>
      <c r="E33" s="434"/>
      <c r="F33" s="1"/>
    </row>
    <row r="34" spans="1:6" ht="15.75" customHeight="1" x14ac:dyDescent="0.25">
      <c r="A34" s="175" t="s">
        <v>49</v>
      </c>
      <c r="B34" s="169">
        <f>'Competition Expenditure'!K17</f>
        <v>0</v>
      </c>
      <c r="C34" s="514" t="s">
        <v>202</v>
      </c>
      <c r="D34" s="434"/>
      <c r="E34" s="434"/>
      <c r="F34" s="515"/>
    </row>
    <row r="35" spans="1:6" ht="15.75" customHeight="1" x14ac:dyDescent="0.25">
      <c r="A35" s="175" t="s">
        <v>205</v>
      </c>
      <c r="B35" s="169">
        <f>'Equipment Expenditure &amp; Invento'!C32</f>
        <v>0</v>
      </c>
      <c r="C35" s="434"/>
      <c r="D35" s="434"/>
      <c r="E35" s="434"/>
      <c r="F35" s="515"/>
    </row>
    <row r="36" spans="1:6" ht="15.75" customHeight="1" x14ac:dyDescent="0.25">
      <c r="A36" s="175" t="s">
        <v>206</v>
      </c>
      <c r="B36" s="169">
        <f>'Equipment Expenditure &amp; Invento'!C55</f>
        <v>0</v>
      </c>
      <c r="C36" s="516"/>
      <c r="D36" s="516"/>
      <c r="E36" s="516"/>
      <c r="F36" s="343"/>
    </row>
    <row r="37" spans="1:6" ht="15.75" customHeight="1" x14ac:dyDescent="0.25">
      <c r="A37" s="175" t="s">
        <v>207</v>
      </c>
      <c r="B37" s="169">
        <f>'Affiliation Fees, Insurance &amp; O'!C8</f>
        <v>0</v>
      </c>
      <c r="C37" s="131"/>
      <c r="D37" s="131"/>
      <c r="E37" s="131"/>
      <c r="F37" s="1"/>
    </row>
    <row r="38" spans="1:6" ht="15.75" customHeight="1" x14ac:dyDescent="0.25">
      <c r="A38" s="175" t="s">
        <v>208</v>
      </c>
      <c r="B38" s="169">
        <f>'Affiliation Fees, Insurance &amp; O'!C15</f>
        <v>0</v>
      </c>
      <c r="C38" s="131"/>
      <c r="D38" s="131"/>
      <c r="E38" s="131"/>
      <c r="F38" s="1"/>
    </row>
    <row r="39" spans="1:6" ht="15.75" customHeight="1" x14ac:dyDescent="0.25">
      <c r="A39" s="175" t="s">
        <v>209</v>
      </c>
      <c r="B39" s="169">
        <f>'Affiliation Fees, Insurance &amp; O'!C24</f>
        <v>0</v>
      </c>
      <c r="C39" s="131"/>
      <c r="D39" s="131"/>
      <c r="E39" s="131"/>
      <c r="F39" s="1"/>
    </row>
    <row r="40" spans="1:6" ht="15.75" customHeight="1" x14ac:dyDescent="0.25">
      <c r="A40" s="175" t="s">
        <v>210</v>
      </c>
      <c r="B40" s="169">
        <f>'1st Aid, Physio &amp; Ambulance'!B6</f>
        <v>0</v>
      </c>
      <c r="C40" s="131"/>
      <c r="D40" s="131"/>
      <c r="E40" s="131"/>
      <c r="F40" s="1"/>
    </row>
    <row r="41" spans="1:6" ht="15.75" customHeight="1" x14ac:dyDescent="0.25">
      <c r="A41" s="175" t="s">
        <v>27</v>
      </c>
      <c r="B41" s="170">
        <f>'1st Aid, Physio &amp; Ambulance'!B32</f>
        <v>0</v>
      </c>
      <c r="C41" s="131"/>
      <c r="D41" s="131"/>
      <c r="E41" s="131"/>
      <c r="F41" s="1"/>
    </row>
    <row r="42" spans="1:6" ht="15.75" customHeight="1" x14ac:dyDescent="0.25">
      <c r="A42" s="175" t="s">
        <v>211</v>
      </c>
      <c r="B42" s="169">
        <f>'Coaches &amp; Leaders'!E27</f>
        <v>0</v>
      </c>
      <c r="C42" s="131"/>
      <c r="D42" s="131"/>
      <c r="E42" s="131"/>
      <c r="F42" s="1"/>
    </row>
    <row r="43" spans="1:6" ht="15.75" customHeight="1" x14ac:dyDescent="0.25">
      <c r="A43" s="175" t="s">
        <v>212</v>
      </c>
      <c r="B43" s="169">
        <f>'Affiliation Fees, Insurance &amp; O'!B35</f>
        <v>0</v>
      </c>
      <c r="C43" s="131"/>
      <c r="D43" s="131"/>
      <c r="E43" s="131"/>
      <c r="F43" s="1"/>
    </row>
    <row r="44" spans="1:6" ht="15.75" customHeight="1" x14ac:dyDescent="0.25">
      <c r="A44" s="175" t="s">
        <v>213</v>
      </c>
      <c r="B44" s="170">
        <f>'Affiliation Fees, Insurance &amp; O'!B51</f>
        <v>0</v>
      </c>
      <c r="C44" s="131"/>
      <c r="D44" s="131"/>
      <c r="E44" s="131"/>
      <c r="F44" s="1"/>
    </row>
    <row r="45" spans="1:6" ht="22.5" customHeight="1" x14ac:dyDescent="0.25">
      <c r="A45" s="173" t="s">
        <v>214</v>
      </c>
      <c r="B45" s="171">
        <f>SUM(B34:B44)</f>
        <v>0</v>
      </c>
      <c r="C45" s="517"/>
      <c r="D45" s="434"/>
      <c r="E45" s="434"/>
      <c r="F45" s="1"/>
    </row>
    <row r="46" spans="1:6" ht="15.75" customHeight="1" x14ac:dyDescent="0.25">
      <c r="A46" s="8"/>
      <c r="B46" s="5"/>
      <c r="C46" s="3"/>
      <c r="D46" s="3"/>
      <c r="E46" s="3"/>
      <c r="F46" s="136"/>
    </row>
    <row r="47" spans="1:6" ht="30" customHeight="1" x14ac:dyDescent="0.25">
      <c r="A47" s="327" t="s">
        <v>283</v>
      </c>
      <c r="B47" s="165">
        <f>SUM(B31-B45)</f>
        <v>0</v>
      </c>
      <c r="C47" s="129" t="s">
        <v>198</v>
      </c>
      <c r="D47" s="2"/>
      <c r="E47" s="2"/>
      <c r="F47" s="137"/>
    </row>
    <row r="49" spans="1:6" ht="15" customHeight="1" thickBot="1" x14ac:dyDescent="0.3"/>
    <row r="50" spans="1:6" ht="21.75" thickBot="1" x14ac:dyDescent="0.4">
      <c r="A50" s="520" t="s">
        <v>194</v>
      </c>
      <c r="B50" s="521"/>
      <c r="C50" s="128"/>
      <c r="D50" s="128"/>
      <c r="E50" s="128"/>
    </row>
    <row r="51" spans="1:6" ht="15.75" customHeight="1" x14ac:dyDescent="0.35">
      <c r="A51" s="509" t="s">
        <v>195</v>
      </c>
      <c r="B51" s="510"/>
      <c r="C51" s="128"/>
      <c r="D51" s="128"/>
      <c r="E51" s="128"/>
    </row>
    <row r="52" spans="1:6" ht="21" x14ac:dyDescent="0.35">
      <c r="A52" s="335"/>
      <c r="B52" s="336">
        <v>0</v>
      </c>
      <c r="C52" s="128"/>
      <c r="D52" s="128"/>
      <c r="E52" s="128"/>
    </row>
    <row r="53" spans="1:6" ht="21" x14ac:dyDescent="0.35">
      <c r="A53" s="335"/>
      <c r="B53" s="336">
        <v>0</v>
      </c>
      <c r="C53" s="128"/>
      <c r="D53" s="128"/>
      <c r="E53" s="128"/>
    </row>
    <row r="54" spans="1:6" ht="21.75" thickBot="1" x14ac:dyDescent="0.4">
      <c r="A54" s="335"/>
      <c r="B54" s="336">
        <v>0</v>
      </c>
      <c r="C54" s="128"/>
      <c r="D54" s="128"/>
      <c r="E54" s="128"/>
      <c r="F54" s="1"/>
    </row>
    <row r="55" spans="1:6" ht="15.75" customHeight="1" x14ac:dyDescent="0.35">
      <c r="A55" s="511" t="s">
        <v>196</v>
      </c>
      <c r="B55" s="510"/>
      <c r="C55" s="128"/>
      <c r="D55" s="128"/>
      <c r="E55" s="128"/>
      <c r="F55" s="2"/>
    </row>
    <row r="56" spans="1:6" ht="15.75" customHeight="1" x14ac:dyDescent="0.35">
      <c r="A56" s="335"/>
      <c r="B56" s="336">
        <v>0</v>
      </c>
      <c r="C56" s="128"/>
      <c r="D56" s="128"/>
      <c r="E56" s="128"/>
      <c r="F56" s="2"/>
    </row>
    <row r="57" spans="1:6" ht="15.75" customHeight="1" x14ac:dyDescent="0.35">
      <c r="A57" s="335"/>
      <c r="B57" s="336">
        <v>0</v>
      </c>
      <c r="C57" s="128"/>
      <c r="D57" s="128"/>
      <c r="E57" s="128"/>
      <c r="F57" s="2"/>
    </row>
    <row r="58" spans="1:6" ht="15.75" customHeight="1" thickBot="1" x14ac:dyDescent="0.4">
      <c r="A58" s="335"/>
      <c r="B58" s="336">
        <v>0</v>
      </c>
      <c r="C58" s="128"/>
      <c r="D58" s="128"/>
      <c r="E58" s="128"/>
      <c r="F58" s="1"/>
    </row>
    <row r="59" spans="1:6" ht="15.75" customHeight="1" x14ac:dyDescent="0.35">
      <c r="A59" s="512" t="s">
        <v>197</v>
      </c>
      <c r="B59" s="510"/>
      <c r="C59" s="128"/>
      <c r="D59" s="128"/>
      <c r="E59" s="128"/>
      <c r="F59" s="1"/>
    </row>
    <row r="60" spans="1:6" ht="15.75" customHeight="1" x14ac:dyDescent="0.35">
      <c r="A60" s="335"/>
      <c r="B60" s="336">
        <v>0</v>
      </c>
      <c r="C60" s="128"/>
      <c r="D60" s="128"/>
      <c r="E60" s="128"/>
      <c r="F60" s="1"/>
    </row>
    <row r="61" spans="1:6" ht="15.75" customHeight="1" x14ac:dyDescent="0.35">
      <c r="A61" s="335"/>
      <c r="B61" s="336">
        <v>0</v>
      </c>
      <c r="C61" s="128"/>
      <c r="D61" s="128"/>
      <c r="E61" s="128"/>
      <c r="F61" s="1"/>
    </row>
    <row r="62" spans="1:6" ht="15.75" customHeight="1" x14ac:dyDescent="0.35">
      <c r="A62" s="335"/>
      <c r="B62" s="336">
        <v>0</v>
      </c>
      <c r="C62" s="128"/>
      <c r="D62" s="128"/>
      <c r="E62" s="128"/>
      <c r="F62" s="1"/>
    </row>
    <row r="63" spans="1:6" ht="22.5" customHeight="1" thickBot="1" x14ac:dyDescent="0.4">
      <c r="A63" s="337" t="s">
        <v>67</v>
      </c>
      <c r="B63" s="338">
        <f>SUM(B52+B53+B54+B56+B57+B58+B60+B61+B62)</f>
        <v>0</v>
      </c>
      <c r="C63" s="329" t="s">
        <v>198</v>
      </c>
      <c r="D63" s="130"/>
      <c r="E63" s="130"/>
      <c r="F63" s="2"/>
    </row>
    <row r="64" spans="1:6" ht="22.5" customHeight="1" thickBot="1" x14ac:dyDescent="0.4">
      <c r="A64" s="330"/>
      <c r="B64" s="331"/>
      <c r="C64" s="332"/>
      <c r="D64" s="130"/>
      <c r="E64" s="130"/>
      <c r="F64" s="143"/>
    </row>
    <row r="65" spans="1:6" ht="30" customHeight="1" thickBot="1" x14ac:dyDescent="0.4">
      <c r="A65" s="334" t="s">
        <v>284</v>
      </c>
      <c r="B65" s="333">
        <f>SUM(B47-B63)</f>
        <v>0</v>
      </c>
      <c r="C65" s="329" t="s">
        <v>198</v>
      </c>
      <c r="D65" s="128"/>
      <c r="E65" s="128"/>
      <c r="F65" s="1"/>
    </row>
  </sheetData>
  <sheetProtection sheet="1" objects="1" scenarios="1"/>
  <mergeCells count="18">
    <mergeCell ref="F9:L9"/>
    <mergeCell ref="A51:B51"/>
    <mergeCell ref="A55:B55"/>
    <mergeCell ref="A59:B59"/>
    <mergeCell ref="A13:B13"/>
    <mergeCell ref="C16:F18"/>
    <mergeCell ref="C29:E29"/>
    <mergeCell ref="F31:F32"/>
    <mergeCell ref="A50:B50"/>
    <mergeCell ref="A33:B33"/>
    <mergeCell ref="C33:E33"/>
    <mergeCell ref="C34:F36"/>
    <mergeCell ref="C45:E45"/>
    <mergeCell ref="A1:E1"/>
    <mergeCell ref="B2:E2"/>
    <mergeCell ref="B3:E3"/>
    <mergeCell ref="B4:E4"/>
    <mergeCell ref="B5:E5"/>
  </mergeCells>
  <conditionalFormatting sqref="B47">
    <cfRule type="expression" dxfId="1" priority="1">
      <formula>$E$9&lt;&gt;$B$47</formula>
    </cfRule>
  </conditionalFormatting>
  <conditionalFormatting sqref="E9">
    <cfRule type="expression" dxfId="0" priority="3">
      <formula>$E$9&lt;&gt;$B$47</formula>
    </cfRule>
  </conditionalFormatting>
  <dataValidations count="4">
    <dataValidation type="decimal" allowBlank="1" showErrorMessage="1" sqref="C8:D9 B52:B54 B56:B58 B60:B62 B14:B28 B34:B44" xr:uid="{00000000-0002-0000-0700-000000000000}">
      <formula1>0</formula1>
      <formula2>300000</formula2>
    </dataValidation>
    <dataValidation type="custom" allowBlank="1" showDropDown="1" showInputMessage="1" prompt="Enter a valid email" sqref="B3 B5" xr:uid="{00000000-0002-0000-0700-000001000000}">
      <formula1>IFERROR(ISEMAIL(B3), TRUE)</formula1>
    </dataValidation>
    <dataValidation type="date" errorStyle="warning" allowBlank="1" showDropDown="1" showInputMessage="1" showErrorMessage="1" error="Enter a date between 01/01/2023 and 31/12/2024 that corresponds with the balance as shown on your bank statement for the end of your financial year." prompt="Enter a date between 01/01/2023 and 31/12/2024 that corresponds with the balance as shown on your bank statement for the end of your financial year." sqref="B9" xr:uid="{00000000-0002-0000-0700-000002000000}">
      <formula1>44927</formula1>
      <formula2>45657</formula2>
    </dataValidation>
    <dataValidation type="date" errorStyle="warning" allowBlank="1" showDropDown="1" showInputMessage="1" showErrorMessage="1" error="Enter a date between 01/01/2023 and 31/12/2024 that corresponds with the balance as shown on your bank statement for the start of your financial year." prompt="Enter a date between 01/01/2023 and 31/12/2024 that corresponds with the balance as shown on your bank statement for the start of your financial year." sqref="B8" xr:uid="{B53BDA80-D065-4976-8CBD-BD6DFE003E6B}">
      <formula1>44927</formula1>
      <formula2>45657</formula2>
    </dataValidation>
  </dataValidations>
  <hyperlinks>
    <hyperlink ref="F9" location="'Annual Accounts - Summary'!A64:B64" display="This figure must match the figure in cell B64 below." xr:uid="{00000000-0004-0000-0700-000000000000}"/>
  </hyperlinks>
  <pageMargins left="0.75" right="0.75" top="1" bottom="1" header="0" footer="0"/>
  <pageSetup orientation="landscape"/>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6600"/>
  </sheetPr>
  <dimension ref="A1:Z1004"/>
  <sheetViews>
    <sheetView showGridLines="0" workbookViewId="0">
      <pane ySplit="1" topLeftCell="A2" activePane="bottomLeft" state="frozen"/>
      <selection pane="bottomLeft" activeCell="C18" sqref="C18"/>
    </sheetView>
  </sheetViews>
  <sheetFormatPr defaultColWidth="14.42578125" defaultRowHeight="15" customHeight="1" x14ac:dyDescent="0.25"/>
  <cols>
    <col min="1" max="1" width="57.85546875" style="179" customWidth="1"/>
    <col min="2" max="2" width="11.42578125" style="179" customWidth="1"/>
    <col min="3" max="3" width="17.7109375" style="179" customWidth="1"/>
    <col min="4" max="4" width="60.42578125" style="179" customWidth="1"/>
    <col min="5" max="26" width="8.85546875" customWidth="1"/>
  </cols>
  <sheetData>
    <row r="1" spans="1:26" ht="32.25" customHeight="1" x14ac:dyDescent="0.35">
      <c r="A1" s="530" t="s">
        <v>215</v>
      </c>
      <c r="B1" s="472"/>
      <c r="C1" s="472"/>
      <c r="D1" s="472"/>
      <c r="E1" s="473"/>
    </row>
    <row r="2" spans="1:26" x14ac:dyDescent="0.25">
      <c r="A2" s="251" t="s">
        <v>216</v>
      </c>
      <c r="B2" s="536">
        <f>'Cover Sheet &amp; Checklist'!E3</f>
        <v>0</v>
      </c>
      <c r="C2" s="536"/>
      <c r="D2" s="252"/>
      <c r="E2" s="138"/>
    </row>
    <row r="3" spans="1:26" ht="23.25" x14ac:dyDescent="0.25">
      <c r="A3" s="184" t="s">
        <v>217</v>
      </c>
      <c r="B3" s="185"/>
      <c r="C3" s="185"/>
      <c r="D3" s="186"/>
      <c r="E3" s="138"/>
    </row>
    <row r="4" spans="1:26" ht="21" x14ac:dyDescent="0.35">
      <c r="A4" s="187" t="s">
        <v>218</v>
      </c>
      <c r="B4" s="188"/>
      <c r="C4" s="188"/>
      <c r="D4" s="189"/>
      <c r="E4" s="139"/>
      <c r="F4" s="140"/>
      <c r="G4" s="140"/>
      <c r="H4" s="140"/>
      <c r="I4" s="140"/>
      <c r="J4" s="140"/>
      <c r="K4" s="140"/>
      <c r="L4" s="140"/>
      <c r="M4" s="140"/>
      <c r="N4" s="140"/>
      <c r="O4" s="140"/>
      <c r="P4" s="140"/>
      <c r="Q4" s="140"/>
      <c r="R4" s="140"/>
      <c r="S4" s="140"/>
      <c r="T4" s="140"/>
      <c r="U4" s="140"/>
      <c r="V4" s="140"/>
      <c r="W4" s="140"/>
      <c r="X4" s="140"/>
      <c r="Y4" s="140"/>
      <c r="Z4" s="140"/>
    </row>
    <row r="5" spans="1:26" ht="15.75" x14ac:dyDescent="0.25">
      <c r="A5" s="531" t="s">
        <v>219</v>
      </c>
      <c r="B5" s="532"/>
      <c r="C5" s="190"/>
      <c r="D5" s="253" t="s">
        <v>220</v>
      </c>
      <c r="E5" s="141"/>
      <c r="F5" s="44"/>
      <c r="G5" s="44"/>
      <c r="H5" s="44"/>
      <c r="I5" s="44"/>
      <c r="J5" s="44"/>
      <c r="K5" s="44"/>
      <c r="L5" s="44"/>
      <c r="M5" s="44"/>
      <c r="N5" s="44"/>
      <c r="O5" s="44"/>
      <c r="P5" s="44"/>
      <c r="Q5" s="44"/>
      <c r="R5" s="44"/>
      <c r="S5" s="44"/>
      <c r="T5" s="44"/>
      <c r="U5" s="44"/>
      <c r="V5" s="44"/>
      <c r="W5" s="44"/>
      <c r="X5" s="44"/>
      <c r="Y5" s="44"/>
      <c r="Z5" s="44"/>
    </row>
    <row r="6" spans="1:26" x14ac:dyDescent="0.25">
      <c r="A6" s="191" t="s">
        <v>221</v>
      </c>
      <c r="B6" s="180">
        <f>'Annual Accounts - Summary'!C9</f>
        <v>0</v>
      </c>
      <c r="C6" s="192"/>
      <c r="D6" s="254" t="s">
        <v>222</v>
      </c>
      <c r="E6" s="138"/>
    </row>
    <row r="7" spans="1:26" x14ac:dyDescent="0.25">
      <c r="A7" s="246" t="s">
        <v>223</v>
      </c>
      <c r="B7" s="247">
        <f>'Annual Accounts - Summary'!D9</f>
        <v>0</v>
      </c>
      <c r="C7" s="192"/>
      <c r="D7" s="254" t="s">
        <v>222</v>
      </c>
      <c r="E7" s="138"/>
    </row>
    <row r="8" spans="1:26" x14ac:dyDescent="0.25">
      <c r="A8" s="248" t="s">
        <v>224</v>
      </c>
      <c r="B8" s="249">
        <f>SUM(B6:B7)</f>
        <v>0</v>
      </c>
      <c r="C8" s="190"/>
      <c r="D8" s="192"/>
      <c r="E8" s="141"/>
      <c r="F8" s="44"/>
      <c r="G8" s="44"/>
      <c r="H8" s="44"/>
      <c r="I8" s="44"/>
      <c r="J8" s="44"/>
      <c r="K8" s="44"/>
      <c r="L8" s="44"/>
      <c r="M8" s="44"/>
      <c r="N8" s="44"/>
      <c r="O8" s="44"/>
      <c r="P8" s="44"/>
      <c r="Q8" s="44"/>
      <c r="R8" s="44"/>
      <c r="S8" s="44"/>
      <c r="T8" s="44"/>
      <c r="U8" s="44"/>
      <c r="V8" s="44"/>
      <c r="W8" s="44"/>
      <c r="X8" s="44"/>
      <c r="Y8" s="44"/>
      <c r="Z8" s="44"/>
    </row>
    <row r="9" spans="1:26" x14ac:dyDescent="0.25">
      <c r="A9" s="192"/>
      <c r="B9" s="192"/>
      <c r="C9" s="192"/>
      <c r="D9" s="192"/>
      <c r="E9" s="138"/>
    </row>
    <row r="10" spans="1:26" ht="15.75" x14ac:dyDescent="0.25">
      <c r="A10" s="533" t="s">
        <v>8</v>
      </c>
      <c r="B10" s="534"/>
      <c r="C10" s="192"/>
      <c r="D10" s="192"/>
      <c r="E10" s="138"/>
    </row>
    <row r="11" spans="1:26" x14ac:dyDescent="0.25">
      <c r="A11" s="255" t="s">
        <v>9</v>
      </c>
      <c r="B11" s="256">
        <f>Income!C8</f>
        <v>0</v>
      </c>
      <c r="C11" s="192"/>
      <c r="D11" s="254" t="s">
        <v>225</v>
      </c>
      <c r="E11" s="138"/>
    </row>
    <row r="12" spans="1:26" x14ac:dyDescent="0.25">
      <c r="A12" s="255" t="s">
        <v>38</v>
      </c>
      <c r="B12" s="256">
        <f>Income!C11</f>
        <v>0</v>
      </c>
      <c r="C12" s="192"/>
      <c r="D12" s="254" t="s">
        <v>225</v>
      </c>
      <c r="E12" s="138"/>
    </row>
    <row r="13" spans="1:26" x14ac:dyDescent="0.25">
      <c r="A13" s="255" t="s">
        <v>39</v>
      </c>
      <c r="B13" s="256">
        <f>Income!C12</f>
        <v>0</v>
      </c>
      <c r="C13" s="192"/>
      <c r="D13" s="254" t="s">
        <v>225</v>
      </c>
      <c r="E13" s="138"/>
    </row>
    <row r="14" spans="1:26" x14ac:dyDescent="0.25">
      <c r="A14" s="255" t="s">
        <v>40</v>
      </c>
      <c r="B14" s="256">
        <f>Income!C13</f>
        <v>0</v>
      </c>
      <c r="C14" s="192"/>
      <c r="D14" s="254" t="s">
        <v>225</v>
      </c>
      <c r="E14" s="138"/>
    </row>
    <row r="15" spans="1:26" x14ac:dyDescent="0.25">
      <c r="A15" s="255" t="s">
        <v>41</v>
      </c>
      <c r="B15" s="256">
        <f>Income!C14</f>
        <v>0</v>
      </c>
      <c r="C15" s="192"/>
      <c r="D15" s="254" t="s">
        <v>225</v>
      </c>
      <c r="E15" s="138"/>
    </row>
    <row r="16" spans="1:26" x14ac:dyDescent="0.25">
      <c r="A16" s="255" t="s">
        <v>42</v>
      </c>
      <c r="B16" s="256">
        <f>Income!C15</f>
        <v>0</v>
      </c>
      <c r="C16" s="192"/>
      <c r="D16" s="254" t="s">
        <v>225</v>
      </c>
      <c r="E16" s="138"/>
    </row>
    <row r="17" spans="1:26" ht="25.5" x14ac:dyDescent="0.25">
      <c r="A17" s="257" t="s">
        <v>43</v>
      </c>
      <c r="B17" s="256">
        <f>Income!C16</f>
        <v>0</v>
      </c>
      <c r="C17" s="192"/>
      <c r="D17" s="254" t="s">
        <v>225</v>
      </c>
      <c r="E17" s="138"/>
    </row>
    <row r="18" spans="1:26" x14ac:dyDescent="0.25">
      <c r="A18" s="255" t="s">
        <v>44</v>
      </c>
      <c r="B18" s="256">
        <f>Income!C17</f>
        <v>0</v>
      </c>
      <c r="C18" s="192"/>
      <c r="D18" s="254" t="s">
        <v>225</v>
      </c>
      <c r="E18" s="138"/>
    </row>
    <row r="19" spans="1:26" x14ac:dyDescent="0.25">
      <c r="A19" s="255" t="s">
        <v>45</v>
      </c>
      <c r="B19" s="256">
        <f>Income!C18</f>
        <v>0</v>
      </c>
      <c r="C19" s="192"/>
      <c r="D19" s="254" t="s">
        <v>225</v>
      </c>
      <c r="E19" s="138"/>
    </row>
    <row r="20" spans="1:26" x14ac:dyDescent="0.25">
      <c r="A20" s="255" t="s">
        <v>46</v>
      </c>
      <c r="B20" s="256">
        <f>Income!C19</f>
        <v>0</v>
      </c>
      <c r="C20" s="192"/>
      <c r="D20" s="254" t="s">
        <v>225</v>
      </c>
      <c r="E20" s="138"/>
    </row>
    <row r="21" spans="1:26" x14ac:dyDescent="0.25">
      <c r="A21" s="258" t="s">
        <v>274</v>
      </c>
      <c r="B21" s="256">
        <f>Income!C20</f>
        <v>0</v>
      </c>
      <c r="C21" s="190"/>
      <c r="D21" s="254" t="s">
        <v>225</v>
      </c>
      <c r="E21" s="141"/>
      <c r="F21" s="44"/>
      <c r="G21" s="44"/>
      <c r="H21" s="44"/>
      <c r="I21" s="44"/>
      <c r="J21" s="44"/>
      <c r="K21" s="44"/>
      <c r="L21" s="44"/>
      <c r="M21" s="44"/>
      <c r="N21" s="44"/>
      <c r="O21" s="44"/>
      <c r="P21" s="44"/>
      <c r="Q21" s="44"/>
      <c r="R21" s="44"/>
      <c r="S21" s="44"/>
      <c r="T21" s="44"/>
      <c r="U21" s="44"/>
      <c r="V21" s="44"/>
      <c r="W21" s="44"/>
      <c r="X21" s="44"/>
      <c r="Y21" s="44"/>
      <c r="Z21" s="44"/>
    </row>
    <row r="22" spans="1:26" x14ac:dyDescent="0.25">
      <c r="A22" s="255" t="s">
        <v>47</v>
      </c>
      <c r="B22" s="256">
        <f>Income!C21</f>
        <v>0</v>
      </c>
      <c r="C22" s="192"/>
      <c r="D22" s="254" t="s">
        <v>225</v>
      </c>
      <c r="E22" s="138"/>
    </row>
    <row r="23" spans="1:26" x14ac:dyDescent="0.25">
      <c r="A23" s="255" t="s">
        <v>48</v>
      </c>
      <c r="B23" s="256">
        <f>Income!C22</f>
        <v>0</v>
      </c>
      <c r="C23" s="192"/>
      <c r="D23" s="254" t="s">
        <v>225</v>
      </c>
      <c r="E23" s="138"/>
    </row>
    <row r="24" spans="1:26" x14ac:dyDescent="0.25">
      <c r="A24" s="259" t="s">
        <v>226</v>
      </c>
      <c r="B24" s="260">
        <f>SUM(B11:B23)</f>
        <v>0</v>
      </c>
      <c r="C24" s="192"/>
      <c r="D24" s="254" t="s">
        <v>198</v>
      </c>
      <c r="E24" s="138"/>
    </row>
    <row r="25" spans="1:26" x14ac:dyDescent="0.25">
      <c r="A25" s="192"/>
      <c r="B25" s="192"/>
      <c r="C25" s="190"/>
      <c r="D25" s="192"/>
      <c r="E25" s="141"/>
      <c r="F25" s="44"/>
      <c r="G25" s="44"/>
      <c r="H25" s="44"/>
      <c r="I25" s="44"/>
      <c r="J25" s="44"/>
      <c r="K25" s="44"/>
      <c r="L25" s="44"/>
      <c r="M25" s="44"/>
      <c r="N25" s="44"/>
      <c r="O25" s="44"/>
      <c r="P25" s="44"/>
      <c r="Q25" s="44"/>
      <c r="R25" s="44"/>
      <c r="S25" s="44"/>
      <c r="T25" s="44"/>
      <c r="U25" s="44"/>
      <c r="V25" s="44"/>
      <c r="W25" s="44"/>
      <c r="X25" s="44"/>
      <c r="Y25" s="44"/>
      <c r="Z25" s="44"/>
    </row>
    <row r="26" spans="1:26" ht="15.75" customHeight="1" x14ac:dyDescent="0.25">
      <c r="A26" s="533" t="s">
        <v>227</v>
      </c>
      <c r="B26" s="534"/>
      <c r="C26" s="192"/>
      <c r="D26" s="192"/>
      <c r="E26" s="138"/>
    </row>
    <row r="27" spans="1:26" ht="15.75" customHeight="1" x14ac:dyDescent="0.25">
      <c r="A27" s="261" t="s">
        <v>49</v>
      </c>
      <c r="B27" s="262">
        <f>'Competition Expenditure'!C46</f>
        <v>0</v>
      </c>
      <c r="C27" s="192"/>
      <c r="D27" s="254" t="s">
        <v>225</v>
      </c>
      <c r="E27" s="138"/>
    </row>
    <row r="28" spans="1:26" ht="15.75" customHeight="1" x14ac:dyDescent="0.25">
      <c r="A28" s="261" t="s">
        <v>205</v>
      </c>
      <c r="B28" s="262">
        <f>'Equipment Expenditure &amp; Invento'!F32</f>
        <v>0</v>
      </c>
      <c r="C28" s="192"/>
      <c r="D28" s="254" t="s">
        <v>225</v>
      </c>
      <c r="E28" s="138"/>
    </row>
    <row r="29" spans="1:26" ht="15.75" customHeight="1" x14ac:dyDescent="0.25">
      <c r="A29" s="261" t="s">
        <v>206</v>
      </c>
      <c r="B29" s="262">
        <f>'Equipment Expenditure &amp; Invento'!F55</f>
        <v>0</v>
      </c>
      <c r="C29" s="192"/>
      <c r="D29" s="254" t="s">
        <v>225</v>
      </c>
      <c r="E29" s="138"/>
    </row>
    <row r="30" spans="1:26" ht="15.75" customHeight="1" x14ac:dyDescent="0.25">
      <c r="A30" s="261" t="s">
        <v>207</v>
      </c>
      <c r="B30" s="262">
        <f>'Affiliation Fees, Insurance &amp; O'!D8</f>
        <v>0</v>
      </c>
      <c r="C30" s="192"/>
      <c r="D30" s="254" t="s">
        <v>225</v>
      </c>
      <c r="E30" s="138"/>
    </row>
    <row r="31" spans="1:26" ht="15.75" customHeight="1" x14ac:dyDescent="0.25">
      <c r="A31" s="261" t="s">
        <v>208</v>
      </c>
      <c r="B31" s="262">
        <f>'Affiliation Fees, Insurance &amp; O'!D15</f>
        <v>0</v>
      </c>
      <c r="C31" s="192"/>
      <c r="D31" s="254" t="s">
        <v>225</v>
      </c>
      <c r="E31" s="138"/>
    </row>
    <row r="32" spans="1:26" ht="15.75" customHeight="1" x14ac:dyDescent="0.25">
      <c r="A32" s="261" t="s">
        <v>209</v>
      </c>
      <c r="B32" s="262">
        <f>'Affiliation Fees, Insurance &amp; O'!D24</f>
        <v>0</v>
      </c>
      <c r="C32" s="192"/>
      <c r="D32" s="254" t="s">
        <v>225</v>
      </c>
      <c r="E32" s="138"/>
    </row>
    <row r="33" spans="1:26" ht="15.75" customHeight="1" x14ac:dyDescent="0.25">
      <c r="A33" s="261" t="s">
        <v>210</v>
      </c>
      <c r="B33" s="262">
        <f>'1st Aid, Physio &amp; Ambulance'!F24</f>
        <v>0</v>
      </c>
      <c r="C33" s="192"/>
      <c r="D33" s="254" t="s">
        <v>225</v>
      </c>
      <c r="E33" s="138"/>
    </row>
    <row r="34" spans="1:26" ht="15.75" customHeight="1" x14ac:dyDescent="0.25">
      <c r="A34" s="261" t="s">
        <v>27</v>
      </c>
      <c r="B34" s="262">
        <f>'1st Aid, Physio &amp; Ambulance'!D32</f>
        <v>0</v>
      </c>
      <c r="C34" s="192"/>
      <c r="D34" s="254" t="s">
        <v>225</v>
      </c>
      <c r="E34" s="138"/>
    </row>
    <row r="35" spans="1:26" ht="15.75" customHeight="1" x14ac:dyDescent="0.25">
      <c r="A35" s="261" t="s">
        <v>228</v>
      </c>
      <c r="B35" s="262">
        <f>'Coaches &amp; Leaders'!O27</f>
        <v>0</v>
      </c>
      <c r="C35" s="190"/>
      <c r="D35" s="254" t="s">
        <v>225</v>
      </c>
      <c r="E35" s="141"/>
      <c r="F35" s="44"/>
      <c r="G35" s="44"/>
      <c r="H35" s="44"/>
      <c r="I35" s="44"/>
      <c r="J35" s="44"/>
      <c r="K35" s="44"/>
      <c r="L35" s="44"/>
      <c r="M35" s="44"/>
      <c r="N35" s="44"/>
      <c r="O35" s="44"/>
      <c r="P35" s="44"/>
      <c r="Q35" s="44"/>
      <c r="R35" s="44"/>
      <c r="S35" s="44"/>
      <c r="T35" s="44"/>
      <c r="U35" s="44"/>
      <c r="V35" s="44"/>
      <c r="W35" s="44"/>
      <c r="X35" s="44"/>
      <c r="Y35" s="44"/>
      <c r="Z35" s="44"/>
    </row>
    <row r="36" spans="1:26" ht="15.75" customHeight="1" x14ac:dyDescent="0.25">
      <c r="A36" s="261" t="s">
        <v>229</v>
      </c>
      <c r="B36" s="262">
        <f>'Affiliation Fees, Insurance &amp; O'!C35</f>
        <v>0</v>
      </c>
      <c r="C36" s="190"/>
      <c r="D36" s="254" t="s">
        <v>225</v>
      </c>
      <c r="E36" s="141"/>
      <c r="F36" s="44"/>
      <c r="G36" s="44"/>
      <c r="H36" s="44"/>
      <c r="I36" s="44"/>
      <c r="J36" s="44"/>
      <c r="K36" s="44"/>
      <c r="L36" s="44"/>
      <c r="M36" s="44"/>
      <c r="N36" s="44"/>
      <c r="O36" s="44"/>
      <c r="P36" s="44"/>
      <c r="Q36" s="44"/>
      <c r="R36" s="44"/>
      <c r="S36" s="44"/>
      <c r="T36" s="44"/>
      <c r="U36" s="44"/>
      <c r="V36" s="44"/>
      <c r="W36" s="44"/>
      <c r="X36" s="44"/>
      <c r="Y36" s="44"/>
      <c r="Z36" s="44"/>
    </row>
    <row r="37" spans="1:26" ht="15.75" customHeight="1" x14ac:dyDescent="0.25">
      <c r="A37" s="261" t="s">
        <v>230</v>
      </c>
      <c r="B37" s="262">
        <f>'Affiliation Fees, Insurance &amp; O'!C51</f>
        <v>0</v>
      </c>
      <c r="C37" s="192"/>
      <c r="D37" s="254" t="s">
        <v>225</v>
      </c>
      <c r="E37" s="138"/>
    </row>
    <row r="38" spans="1:26" ht="15.75" customHeight="1" x14ac:dyDescent="0.25">
      <c r="A38" s="259" t="s">
        <v>231</v>
      </c>
      <c r="B38" s="260">
        <f>SUM(B27:B37)</f>
        <v>0</v>
      </c>
      <c r="C38" s="193"/>
      <c r="D38" s="254" t="s">
        <v>198</v>
      </c>
      <c r="E38" s="141"/>
      <c r="F38" s="44"/>
      <c r="G38" s="44"/>
      <c r="H38" s="44"/>
      <c r="I38" s="44"/>
      <c r="J38" s="44"/>
      <c r="K38" s="44"/>
      <c r="L38" s="44"/>
      <c r="M38" s="44"/>
      <c r="N38" s="44"/>
      <c r="O38" s="44"/>
      <c r="P38" s="44"/>
      <c r="Q38" s="44"/>
      <c r="R38" s="44"/>
      <c r="S38" s="44"/>
      <c r="T38" s="44"/>
      <c r="U38" s="44"/>
      <c r="V38" s="44"/>
      <c r="W38" s="44"/>
      <c r="X38" s="44"/>
      <c r="Y38" s="44"/>
      <c r="Z38" s="44"/>
    </row>
    <row r="39" spans="1:26" ht="15.75" customHeight="1" x14ac:dyDescent="0.25">
      <c r="A39" s="181"/>
      <c r="B39" s="68"/>
      <c r="C39" s="68"/>
      <c r="D39" s="68"/>
      <c r="E39" s="138"/>
    </row>
    <row r="40" spans="1:26" ht="15.75" customHeight="1" x14ac:dyDescent="0.25">
      <c r="A40" s="194" t="s">
        <v>232</v>
      </c>
      <c r="B40" s="195">
        <f>SUM(B8+B24-B38)</f>
        <v>0</v>
      </c>
      <c r="C40" s="196"/>
      <c r="D40" s="197" t="s">
        <v>233</v>
      </c>
      <c r="E40" s="138"/>
    </row>
    <row r="41" spans="1:26" ht="15.75" customHeight="1" x14ac:dyDescent="0.25">
      <c r="A41" s="178"/>
      <c r="E41" s="138"/>
    </row>
    <row r="42" spans="1:26" ht="15.75" customHeight="1" x14ac:dyDescent="0.25">
      <c r="A42" s="178"/>
      <c r="E42" s="138"/>
    </row>
    <row r="43" spans="1:26" ht="25.5" customHeight="1" x14ac:dyDescent="0.25">
      <c r="A43" s="184" t="s">
        <v>217</v>
      </c>
      <c r="B43" s="185"/>
      <c r="C43" s="185"/>
      <c r="D43" s="186"/>
      <c r="E43" s="138"/>
    </row>
    <row r="44" spans="1:26" ht="15.75" customHeight="1" x14ac:dyDescent="0.25">
      <c r="A44" s="187" t="s">
        <v>234</v>
      </c>
      <c r="B44" s="188"/>
      <c r="C44" s="190"/>
      <c r="D44" s="198"/>
      <c r="E44" s="138"/>
    </row>
    <row r="45" spans="1:26" ht="15.75" customHeight="1" x14ac:dyDescent="0.25">
      <c r="A45" s="253" t="s">
        <v>235</v>
      </c>
      <c r="B45" s="253" t="s">
        <v>236</v>
      </c>
      <c r="C45" s="253" t="s">
        <v>237</v>
      </c>
      <c r="D45" s="271" t="s">
        <v>220</v>
      </c>
      <c r="E45" s="138"/>
    </row>
    <row r="46" spans="1:26" ht="15.75" customHeight="1" x14ac:dyDescent="0.25">
      <c r="A46" s="535" t="s">
        <v>238</v>
      </c>
      <c r="B46" s="534"/>
      <c r="C46" s="534"/>
      <c r="D46" s="534"/>
      <c r="E46" s="138"/>
    </row>
    <row r="47" spans="1:26" ht="15.75" customHeight="1" x14ac:dyDescent="0.25">
      <c r="A47" s="266" t="s">
        <v>239</v>
      </c>
      <c r="B47" s="262">
        <f>'Competition Expenditure'!C39</f>
        <v>0</v>
      </c>
      <c r="C47" s="262">
        <f>SUM(B47/2)</f>
        <v>0</v>
      </c>
      <c r="D47" s="267">
        <v>0.5</v>
      </c>
      <c r="E47" s="138"/>
    </row>
    <row r="48" spans="1:26" ht="15.75" customHeight="1" x14ac:dyDescent="0.25">
      <c r="A48" s="266" t="s">
        <v>240</v>
      </c>
      <c r="B48" s="262">
        <f>'Competition Expenditure'!C40</f>
        <v>0</v>
      </c>
      <c r="C48" s="262">
        <f>'Competition Expenditure'!D40</f>
        <v>0</v>
      </c>
      <c r="D48" s="268" t="s">
        <v>241</v>
      </c>
      <c r="E48" s="138"/>
    </row>
    <row r="49" spans="1:5" ht="15.75" customHeight="1" x14ac:dyDescent="0.25">
      <c r="A49" s="266" t="s">
        <v>242</v>
      </c>
      <c r="B49" s="262">
        <f>'Competition Expenditure'!C41</f>
        <v>0</v>
      </c>
      <c r="C49" s="262">
        <f>'Competition Expenditure'!D41</f>
        <v>0</v>
      </c>
      <c r="D49" s="268" t="s">
        <v>243</v>
      </c>
      <c r="E49" s="138"/>
    </row>
    <row r="50" spans="1:5" ht="15.75" customHeight="1" x14ac:dyDescent="0.25">
      <c r="A50" s="266" t="s">
        <v>244</v>
      </c>
      <c r="B50" s="262">
        <f>'Competition Expenditure'!C42</f>
        <v>0</v>
      </c>
      <c r="C50" s="262">
        <f>SUM(B50/2)</f>
        <v>0</v>
      </c>
      <c r="D50" s="267">
        <v>0.5</v>
      </c>
      <c r="E50" s="138"/>
    </row>
    <row r="51" spans="1:5" ht="30" customHeight="1" x14ac:dyDescent="0.25">
      <c r="A51" s="266" t="s">
        <v>245</v>
      </c>
      <c r="B51" s="262">
        <f>'Competition Expenditure'!C43</f>
        <v>0</v>
      </c>
      <c r="C51" s="262">
        <f>'Competition Expenditure'!D43</f>
        <v>0</v>
      </c>
      <c r="D51" s="269" t="s">
        <v>246</v>
      </c>
      <c r="E51" s="138"/>
    </row>
    <row r="52" spans="1:5" ht="15.75" customHeight="1" x14ac:dyDescent="0.25">
      <c r="A52" s="266" t="s">
        <v>247</v>
      </c>
      <c r="B52" s="262">
        <f>'Competition Expenditure'!C44</f>
        <v>0</v>
      </c>
      <c r="C52" s="262">
        <f t="shared" ref="C52:C54" si="0">SUM(B52/2)</f>
        <v>0</v>
      </c>
      <c r="D52" s="267">
        <v>0.5</v>
      </c>
      <c r="E52" s="138"/>
    </row>
    <row r="53" spans="1:5" ht="15.75" customHeight="1" x14ac:dyDescent="0.25">
      <c r="A53" s="270" t="s">
        <v>248</v>
      </c>
      <c r="B53" s="262">
        <f>'Competition Expenditure'!C45</f>
        <v>0</v>
      </c>
      <c r="C53" s="262">
        <f t="shared" si="0"/>
        <v>0</v>
      </c>
      <c r="D53" s="267">
        <v>0.5</v>
      </c>
      <c r="E53" s="138"/>
    </row>
    <row r="54" spans="1:5" ht="15.75" customHeight="1" x14ac:dyDescent="0.25">
      <c r="A54" s="254" t="s">
        <v>205</v>
      </c>
      <c r="B54" s="262">
        <f t="shared" ref="B54:B56" si="1">B28</f>
        <v>0</v>
      </c>
      <c r="C54" s="262">
        <f t="shared" si="0"/>
        <v>0</v>
      </c>
      <c r="D54" s="268" t="s">
        <v>249</v>
      </c>
      <c r="E54" s="138"/>
    </row>
    <row r="55" spans="1:5" ht="15.75" customHeight="1" x14ac:dyDescent="0.25">
      <c r="A55" s="254" t="s">
        <v>206</v>
      </c>
      <c r="B55" s="262">
        <f t="shared" si="1"/>
        <v>0</v>
      </c>
      <c r="C55" s="262">
        <v>0</v>
      </c>
      <c r="D55" s="305" t="s">
        <v>250</v>
      </c>
      <c r="E55" s="138"/>
    </row>
    <row r="56" spans="1:5" ht="15.75" customHeight="1" x14ac:dyDescent="0.25">
      <c r="A56" s="254" t="s">
        <v>207</v>
      </c>
      <c r="B56" s="262">
        <f t="shared" si="1"/>
        <v>0</v>
      </c>
      <c r="C56" s="262">
        <f>SUM(B56/2)</f>
        <v>0</v>
      </c>
      <c r="D56" s="268" t="s">
        <v>251</v>
      </c>
      <c r="E56" s="138"/>
    </row>
    <row r="57" spans="1:5" ht="15.75" customHeight="1" x14ac:dyDescent="0.25">
      <c r="A57" s="254" t="s">
        <v>209</v>
      </c>
      <c r="B57" s="262">
        <f t="shared" ref="B57:B60" si="2">B32</f>
        <v>0</v>
      </c>
      <c r="C57" s="262">
        <v>0</v>
      </c>
      <c r="D57" s="268" t="s">
        <v>252</v>
      </c>
      <c r="E57" s="138"/>
    </row>
    <row r="58" spans="1:5" ht="15.75" customHeight="1" x14ac:dyDescent="0.25">
      <c r="A58" s="254" t="s">
        <v>210</v>
      </c>
      <c r="B58" s="262">
        <f t="shared" si="2"/>
        <v>0</v>
      </c>
      <c r="C58" s="262">
        <v>0</v>
      </c>
      <c r="D58" s="267">
        <v>1</v>
      </c>
      <c r="E58" s="138"/>
    </row>
    <row r="59" spans="1:5" ht="30.75" customHeight="1" x14ac:dyDescent="0.25">
      <c r="A59" s="254" t="s">
        <v>27</v>
      </c>
      <c r="B59" s="262">
        <f t="shared" si="2"/>
        <v>0</v>
      </c>
      <c r="C59" s="262">
        <v>0</v>
      </c>
      <c r="D59" s="269" t="s">
        <v>253</v>
      </c>
      <c r="E59" s="138"/>
    </row>
    <row r="60" spans="1:5" ht="30.75" customHeight="1" x14ac:dyDescent="0.25">
      <c r="A60" s="254" t="s">
        <v>228</v>
      </c>
      <c r="B60" s="262">
        <f t="shared" si="2"/>
        <v>0</v>
      </c>
      <c r="C60" s="262">
        <v>0</v>
      </c>
      <c r="D60" s="269" t="s">
        <v>254</v>
      </c>
      <c r="E60" s="138"/>
    </row>
    <row r="61" spans="1:5" ht="15" customHeight="1" x14ac:dyDescent="0.25">
      <c r="A61" s="263"/>
      <c r="B61" s="264"/>
      <c r="C61" s="264"/>
      <c r="D61" s="265"/>
      <c r="E61" s="250"/>
    </row>
    <row r="62" spans="1:5" ht="15.75" customHeight="1" x14ac:dyDescent="0.25">
      <c r="A62" s="535" t="s">
        <v>255</v>
      </c>
      <c r="B62" s="534"/>
      <c r="C62" s="534"/>
      <c r="D62" s="534"/>
      <c r="E62" s="138"/>
    </row>
    <row r="63" spans="1:5" ht="33.75" customHeight="1" x14ac:dyDescent="0.25">
      <c r="A63" s="272" t="s">
        <v>256</v>
      </c>
      <c r="B63" s="262">
        <f>'Affiliation Fees, Insurance &amp; O'!C29</f>
        <v>0</v>
      </c>
      <c r="C63" s="262">
        <v>0</v>
      </c>
      <c r="D63" s="269" t="s">
        <v>254</v>
      </c>
      <c r="E63" s="138"/>
    </row>
    <row r="64" spans="1:5" ht="33.75" customHeight="1" x14ac:dyDescent="0.25">
      <c r="A64" s="272" t="s">
        <v>257</v>
      </c>
      <c r="B64" s="262">
        <f>'Affiliation Fees, Insurance &amp; O'!C30</f>
        <v>0</v>
      </c>
      <c r="C64" s="262">
        <v>0</v>
      </c>
      <c r="D64" s="269" t="s">
        <v>254</v>
      </c>
      <c r="E64" s="138"/>
    </row>
    <row r="65" spans="1:5" ht="24" customHeight="1" x14ac:dyDescent="0.25">
      <c r="A65" s="266" t="s">
        <v>258</v>
      </c>
      <c r="B65" s="262">
        <f>'Affiliation Fees, Insurance &amp; O'!C31</f>
        <v>0</v>
      </c>
      <c r="C65" s="262">
        <f>SUM(B65/2)</f>
        <v>0</v>
      </c>
      <c r="D65" s="269" t="s">
        <v>259</v>
      </c>
      <c r="E65" s="138"/>
    </row>
    <row r="66" spans="1:5" ht="24" customHeight="1" x14ac:dyDescent="0.25">
      <c r="A66" s="266" t="s">
        <v>260</v>
      </c>
      <c r="B66" s="262">
        <f>'Affiliation Fees, Insurance &amp; O'!C32</f>
        <v>0</v>
      </c>
      <c r="C66" s="262">
        <v>0</v>
      </c>
      <c r="D66" s="269" t="s">
        <v>261</v>
      </c>
      <c r="E66" s="138"/>
    </row>
    <row r="67" spans="1:5" ht="33.75" customHeight="1" x14ac:dyDescent="0.25">
      <c r="A67" s="266" t="s">
        <v>146</v>
      </c>
      <c r="B67" s="262">
        <f>'Affiliation Fees, Insurance &amp; O'!C33</f>
        <v>0</v>
      </c>
      <c r="C67" s="262">
        <v>0</v>
      </c>
      <c r="D67" s="273" t="s">
        <v>254</v>
      </c>
      <c r="E67" s="138"/>
    </row>
    <row r="68" spans="1:5" ht="33.75" customHeight="1" x14ac:dyDescent="0.25">
      <c r="A68" s="266" t="s">
        <v>262</v>
      </c>
      <c r="B68" s="262">
        <f>'Affiliation Fees, Insurance &amp; O'!C34</f>
        <v>0</v>
      </c>
      <c r="C68" s="262">
        <v>0</v>
      </c>
      <c r="D68" s="269" t="s">
        <v>254</v>
      </c>
      <c r="E68" s="138"/>
    </row>
    <row r="69" spans="1:5" ht="15.75" customHeight="1" x14ac:dyDescent="0.25">
      <c r="A69" s="537"/>
      <c r="B69" s="538"/>
      <c r="C69" s="538"/>
      <c r="D69" s="538"/>
      <c r="E69" s="138"/>
    </row>
    <row r="70" spans="1:5" ht="15.75" customHeight="1" x14ac:dyDescent="0.25">
      <c r="A70" s="199" t="s">
        <v>67</v>
      </c>
      <c r="B70" s="200">
        <f t="shared" ref="B70:C70" si="3">SUM(B47:B68)</f>
        <v>0</v>
      </c>
      <c r="C70" s="201">
        <f t="shared" si="3"/>
        <v>0</v>
      </c>
      <c r="D70" s="202"/>
      <c r="E70" s="138"/>
    </row>
    <row r="71" spans="1:5" ht="15.75" customHeight="1" x14ac:dyDescent="0.25">
      <c r="A71" s="178"/>
      <c r="D71" s="78"/>
      <c r="E71" s="138"/>
    </row>
    <row r="72" spans="1:5" ht="42.75" customHeight="1" x14ac:dyDescent="0.25">
      <c r="A72" s="203" t="s">
        <v>263</v>
      </c>
      <c r="B72" s="204">
        <v>0</v>
      </c>
      <c r="C72" s="539"/>
      <c r="D72" s="540"/>
      <c r="E72" s="138"/>
    </row>
    <row r="73" spans="1:5" ht="15.75" customHeight="1" x14ac:dyDescent="0.25">
      <c r="A73" s="182"/>
      <c r="B73" s="183"/>
      <c r="C73" s="183"/>
      <c r="D73" s="183"/>
      <c r="E73" s="142"/>
    </row>
    <row r="74" spans="1:5" ht="15.75" customHeight="1" thickBot="1" x14ac:dyDescent="0.3"/>
    <row r="75" spans="1:5" ht="15.75" customHeight="1" x14ac:dyDescent="0.25">
      <c r="A75" s="541" t="s">
        <v>264</v>
      </c>
      <c r="B75" s="542"/>
      <c r="C75" s="542"/>
      <c r="D75" s="542"/>
      <c r="E75" s="543"/>
    </row>
    <row r="76" spans="1:5" ht="15.75" customHeight="1" x14ac:dyDescent="0.25">
      <c r="A76" s="527"/>
      <c r="B76" s="528"/>
      <c r="C76" s="528"/>
      <c r="D76" s="528"/>
      <c r="E76" s="529"/>
    </row>
    <row r="77" spans="1:5" ht="15.75" customHeight="1" x14ac:dyDescent="0.25">
      <c r="A77" s="527"/>
      <c r="B77" s="528"/>
      <c r="C77" s="528"/>
      <c r="D77" s="528"/>
      <c r="E77" s="529"/>
    </row>
    <row r="78" spans="1:5" ht="15.75" customHeight="1" x14ac:dyDescent="0.25">
      <c r="A78" s="527"/>
      <c r="B78" s="528"/>
      <c r="C78" s="528"/>
      <c r="D78" s="528"/>
      <c r="E78" s="529"/>
    </row>
    <row r="79" spans="1:5" ht="15.75" customHeight="1" x14ac:dyDescent="0.25">
      <c r="A79" s="527"/>
      <c r="B79" s="528"/>
      <c r="C79" s="528"/>
      <c r="D79" s="528"/>
      <c r="E79" s="529"/>
    </row>
    <row r="80" spans="1:5" ht="15.75" customHeight="1" x14ac:dyDescent="0.25">
      <c r="A80" s="527"/>
      <c r="B80" s="528"/>
      <c r="C80" s="528"/>
      <c r="D80" s="528"/>
      <c r="E80" s="529"/>
    </row>
    <row r="81" spans="1:5" ht="15.75" customHeight="1" x14ac:dyDescent="0.25">
      <c r="A81" s="527"/>
      <c r="B81" s="528"/>
      <c r="C81" s="528"/>
      <c r="D81" s="528"/>
      <c r="E81" s="529"/>
    </row>
    <row r="82" spans="1:5" ht="15.75" customHeight="1" x14ac:dyDescent="0.25">
      <c r="A82" s="527"/>
      <c r="B82" s="528"/>
      <c r="C82" s="528"/>
      <c r="D82" s="528"/>
      <c r="E82" s="529"/>
    </row>
    <row r="83" spans="1:5" ht="15.75" customHeight="1" x14ac:dyDescent="0.25">
      <c r="A83" s="527"/>
      <c r="B83" s="528"/>
      <c r="C83" s="528"/>
      <c r="D83" s="528"/>
      <c r="E83" s="529"/>
    </row>
    <row r="84" spans="1:5" ht="15.75" customHeight="1" x14ac:dyDescent="0.25">
      <c r="A84" s="527"/>
      <c r="B84" s="528"/>
      <c r="C84" s="528"/>
      <c r="D84" s="528"/>
      <c r="E84" s="529"/>
    </row>
    <row r="85" spans="1:5" ht="15.75" customHeight="1" x14ac:dyDescent="0.25">
      <c r="A85" s="527"/>
      <c r="B85" s="528"/>
      <c r="C85" s="528"/>
      <c r="D85" s="528"/>
      <c r="E85" s="529"/>
    </row>
    <row r="86" spans="1:5" ht="15.75" customHeight="1" x14ac:dyDescent="0.25">
      <c r="A86" s="527"/>
      <c r="B86" s="528"/>
      <c r="C86" s="528"/>
      <c r="D86" s="528"/>
      <c r="E86" s="529"/>
    </row>
    <row r="87" spans="1:5" ht="15.75" customHeight="1" x14ac:dyDescent="0.25">
      <c r="A87" s="527"/>
      <c r="B87" s="528"/>
      <c r="C87" s="528"/>
      <c r="D87" s="528"/>
      <c r="E87" s="529"/>
    </row>
    <row r="88" spans="1:5" ht="15.75" customHeight="1" thickBot="1" x14ac:dyDescent="0.3">
      <c r="A88" s="524"/>
      <c r="B88" s="525"/>
      <c r="C88" s="525"/>
      <c r="D88" s="525"/>
      <c r="E88" s="526"/>
    </row>
    <row r="89" spans="1:5" ht="15.75" customHeight="1" x14ac:dyDescent="0.25"/>
    <row r="90" spans="1:5" ht="15.75" customHeight="1" x14ac:dyDescent="0.25"/>
    <row r="91" spans="1:5" ht="15.75" customHeight="1" x14ac:dyDescent="0.25"/>
    <row r="92" spans="1:5" ht="15.75" customHeight="1" x14ac:dyDescent="0.25"/>
    <row r="93" spans="1:5" ht="15.75" customHeight="1" x14ac:dyDescent="0.25"/>
    <row r="94" spans="1:5" ht="15.75" customHeight="1" x14ac:dyDescent="0.25"/>
    <row r="95" spans="1:5" ht="15.75" customHeight="1" x14ac:dyDescent="0.25"/>
    <row r="96" spans="1:5"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sheetProtection sheet="1" objects="1" scenarios="1"/>
  <mergeCells count="23">
    <mergeCell ref="A77:E77"/>
    <mergeCell ref="A62:D62"/>
    <mergeCell ref="A69:D69"/>
    <mergeCell ref="C72:D72"/>
    <mergeCell ref="A75:E75"/>
    <mergeCell ref="A76:E76"/>
    <mergeCell ref="A1:E1"/>
    <mergeCell ref="A5:B5"/>
    <mergeCell ref="A10:B10"/>
    <mergeCell ref="A26:B26"/>
    <mergeCell ref="A46:D46"/>
    <mergeCell ref="B2:C2"/>
    <mergeCell ref="A78:E78"/>
    <mergeCell ref="A79:E79"/>
    <mergeCell ref="A80:E80"/>
    <mergeCell ref="A81:E81"/>
    <mergeCell ref="A82:E82"/>
    <mergeCell ref="A88:E88"/>
    <mergeCell ref="A83:E83"/>
    <mergeCell ref="A84:E84"/>
    <mergeCell ref="A85:E85"/>
    <mergeCell ref="A86:E86"/>
    <mergeCell ref="A87:E87"/>
  </mergeCells>
  <dataValidations count="1">
    <dataValidation type="decimal" allowBlank="1" showErrorMessage="1" sqref="B11:B23" xr:uid="{00000000-0002-0000-0800-000000000000}">
      <formula1>0</formula1>
      <formula2>300000</formula2>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 &amp; Checklist</vt:lpstr>
      <vt:lpstr>Income</vt:lpstr>
      <vt:lpstr>Competition Expenditure</vt:lpstr>
      <vt:lpstr>Equipment Expenditure &amp; Invento</vt:lpstr>
      <vt:lpstr>Coaches &amp; Leaders</vt:lpstr>
      <vt:lpstr>Affiliation Fees, Insurance &amp; O</vt:lpstr>
      <vt:lpstr>1st Aid, Physio &amp; Ambulance</vt:lpstr>
      <vt:lpstr>Annual Accounts - Summary</vt:lpstr>
      <vt:lpstr>AUC Workings - Do not edit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pmoneill</dc:creator>
  <cp:lastModifiedBy>Tadhg O'Leary</cp:lastModifiedBy>
  <dcterms:created xsi:type="dcterms:W3CDTF">2017-06-14T11:15:18Z</dcterms:created>
  <dcterms:modified xsi:type="dcterms:W3CDTF">2024-06-27T14:25:57Z</dcterms:modified>
</cp:coreProperties>
</file>